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2 СКС\СКС-2392 Автозапчасти\ЗК СКС-2392\Приложение 7 Обоснование НМЦ\"/>
    </mc:Choice>
  </mc:AlternateContent>
  <bookViews>
    <workbookView xWindow="0" yWindow="0" windowWidth="38400" windowHeight="17145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Обоснование!$A$17:$AD$440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Обоснование!$A$1:$AD$462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439" i="1" l="1"/>
  <c r="N439" i="1"/>
  <c r="M439" i="1"/>
  <c r="AA439" i="1" s="1"/>
  <c r="AB438" i="1"/>
  <c r="N438" i="1"/>
  <c r="M438" i="1"/>
  <c r="AA438" i="1" s="1"/>
  <c r="AB437" i="1"/>
  <c r="N437" i="1"/>
  <c r="M437" i="1"/>
  <c r="AA437" i="1" s="1"/>
  <c r="AB436" i="1"/>
  <c r="N436" i="1"/>
  <c r="M436" i="1"/>
  <c r="AA436" i="1" s="1"/>
  <c r="AB435" i="1"/>
  <c r="N435" i="1"/>
  <c r="M435" i="1"/>
  <c r="AA435" i="1" s="1"/>
  <c r="AB434" i="1"/>
  <c r="N434" i="1"/>
  <c r="M434" i="1"/>
  <c r="AA434" i="1" s="1"/>
  <c r="AB433" i="1"/>
  <c r="N433" i="1"/>
  <c r="M433" i="1"/>
  <c r="AA433" i="1" s="1"/>
  <c r="AB432" i="1"/>
  <c r="N432" i="1"/>
  <c r="M432" i="1"/>
  <c r="AA432" i="1" s="1"/>
  <c r="AB431" i="1"/>
  <c r="AA431" i="1"/>
  <c r="AD430" i="1"/>
  <c r="N430" i="1"/>
  <c r="AB430" i="1" s="1"/>
  <c r="AC430" i="1" s="1"/>
  <c r="M430" i="1"/>
  <c r="N429" i="1"/>
  <c r="AB429" i="1" s="1"/>
  <c r="M429" i="1"/>
  <c r="AD428" i="1"/>
  <c r="N428" i="1"/>
  <c r="AB428" i="1" s="1"/>
  <c r="AC428" i="1" s="1"/>
  <c r="M428" i="1"/>
  <c r="N427" i="1"/>
  <c r="AB427" i="1" s="1"/>
  <c r="M427" i="1"/>
  <c r="AD426" i="1"/>
  <c r="N426" i="1"/>
  <c r="AB426" i="1" s="1"/>
  <c r="AC426" i="1" s="1"/>
  <c r="M426" i="1"/>
  <c r="N425" i="1"/>
  <c r="AB425" i="1" s="1"/>
  <c r="M425" i="1"/>
  <c r="AD424" i="1"/>
  <c r="N424" i="1"/>
  <c r="AB424" i="1" s="1"/>
  <c r="AC424" i="1" s="1"/>
  <c r="M424" i="1"/>
  <c r="N423" i="1"/>
  <c r="AB423" i="1" s="1"/>
  <c r="M423" i="1"/>
  <c r="AD422" i="1"/>
  <c r="N422" i="1"/>
  <c r="AB422" i="1" s="1"/>
  <c r="AC422" i="1" s="1"/>
  <c r="M422" i="1"/>
  <c r="N421" i="1"/>
  <c r="AB421" i="1" s="1"/>
  <c r="M421" i="1"/>
  <c r="AD420" i="1"/>
  <c r="N420" i="1"/>
  <c r="AB420" i="1" s="1"/>
  <c r="AC420" i="1" s="1"/>
  <c r="M420" i="1"/>
  <c r="N419" i="1"/>
  <c r="AB419" i="1" s="1"/>
  <c r="M419" i="1"/>
  <c r="AD418" i="1"/>
  <c r="N418" i="1"/>
  <c r="AB418" i="1" s="1"/>
  <c r="AC418" i="1" s="1"/>
  <c r="M418" i="1"/>
  <c r="N417" i="1"/>
  <c r="AB417" i="1" s="1"/>
  <c r="M417" i="1"/>
  <c r="AD416" i="1"/>
  <c r="N416" i="1"/>
  <c r="AB416" i="1" s="1"/>
  <c r="AC416" i="1" s="1"/>
  <c r="M416" i="1"/>
  <c r="N415" i="1"/>
  <c r="AB415" i="1" s="1"/>
  <c r="M415" i="1"/>
  <c r="AD414" i="1"/>
  <c r="N414" i="1"/>
  <c r="AB414" i="1" s="1"/>
  <c r="AC414" i="1" s="1"/>
  <c r="M414" i="1"/>
  <c r="N413" i="1"/>
  <c r="AB413" i="1" s="1"/>
  <c r="M413" i="1"/>
  <c r="AD412" i="1"/>
  <c r="N412" i="1"/>
  <c r="AB412" i="1" s="1"/>
  <c r="AC412" i="1" s="1"/>
  <c r="M412" i="1"/>
  <c r="N411" i="1"/>
  <c r="AB411" i="1" s="1"/>
  <c r="M411" i="1"/>
  <c r="AD410" i="1"/>
  <c r="N410" i="1"/>
  <c r="AB410" i="1" s="1"/>
  <c r="AC410" i="1" s="1"/>
  <c r="M410" i="1"/>
  <c r="N409" i="1"/>
  <c r="AB409" i="1" s="1"/>
  <c r="M409" i="1"/>
  <c r="AD408" i="1"/>
  <c r="N408" i="1"/>
  <c r="AB408" i="1" s="1"/>
  <c r="AC408" i="1" s="1"/>
  <c r="M408" i="1"/>
  <c r="N407" i="1"/>
  <c r="AB407" i="1" s="1"/>
  <c r="M407" i="1"/>
  <c r="AD406" i="1"/>
  <c r="N406" i="1"/>
  <c r="AB406" i="1" s="1"/>
  <c r="AC406" i="1" s="1"/>
  <c r="M406" i="1"/>
  <c r="N405" i="1"/>
  <c r="AB405" i="1" s="1"/>
  <c r="M405" i="1"/>
  <c r="AD404" i="1"/>
  <c r="N404" i="1"/>
  <c r="AB404" i="1" s="1"/>
  <c r="AC404" i="1" s="1"/>
  <c r="M404" i="1"/>
  <c r="N403" i="1"/>
  <c r="AB403" i="1" s="1"/>
  <c r="M403" i="1"/>
  <c r="AD402" i="1"/>
  <c r="N402" i="1"/>
  <c r="AB402" i="1" s="1"/>
  <c r="AC402" i="1" s="1"/>
  <c r="M402" i="1"/>
  <c r="N401" i="1"/>
  <c r="AB401" i="1" s="1"/>
  <c r="M401" i="1"/>
  <c r="AD400" i="1"/>
  <c r="N400" i="1"/>
  <c r="AB400" i="1" s="1"/>
  <c r="AC400" i="1" s="1"/>
  <c r="M400" i="1"/>
  <c r="N399" i="1"/>
  <c r="AB399" i="1" s="1"/>
  <c r="M399" i="1"/>
  <c r="AD398" i="1"/>
  <c r="N398" i="1"/>
  <c r="AB398" i="1" s="1"/>
  <c r="AC398" i="1" s="1"/>
  <c r="M398" i="1"/>
  <c r="N397" i="1"/>
  <c r="M397" i="1"/>
  <c r="AB397" i="1" s="1"/>
  <c r="N396" i="1"/>
  <c r="M396" i="1"/>
  <c r="AB396" i="1" s="1"/>
  <c r="N395" i="1"/>
  <c r="M395" i="1"/>
  <c r="AB395" i="1" s="1"/>
  <c r="N394" i="1"/>
  <c r="M394" i="1"/>
  <c r="AB394" i="1" s="1"/>
  <c r="N393" i="1"/>
  <c r="M393" i="1"/>
  <c r="AB393" i="1" s="1"/>
  <c r="N392" i="1"/>
  <c r="M392" i="1"/>
  <c r="AB392" i="1" s="1"/>
  <c r="N391" i="1"/>
  <c r="M391" i="1"/>
  <c r="AB391" i="1" s="1"/>
  <c r="AA390" i="1"/>
  <c r="N390" i="1"/>
  <c r="AB390" i="1" s="1"/>
  <c r="AD390" i="1" s="1"/>
  <c r="M389" i="1"/>
  <c r="N388" i="1"/>
  <c r="M388" i="1"/>
  <c r="AB388" i="1" s="1"/>
  <c r="N387" i="1"/>
  <c r="M387" i="1"/>
  <c r="AB387" i="1" s="1"/>
  <c r="N386" i="1"/>
  <c r="M386" i="1"/>
  <c r="AB386" i="1" s="1"/>
  <c r="N385" i="1"/>
  <c r="M385" i="1"/>
  <c r="AB385" i="1" s="1"/>
  <c r="N384" i="1"/>
  <c r="M384" i="1"/>
  <c r="AB384" i="1" s="1"/>
  <c r="N383" i="1"/>
  <c r="M383" i="1"/>
  <c r="AB383" i="1" s="1"/>
  <c r="N382" i="1"/>
  <c r="M382" i="1"/>
  <c r="AB382" i="1" s="1"/>
  <c r="N381" i="1"/>
  <c r="M381" i="1"/>
  <c r="AB381" i="1" s="1"/>
  <c r="N380" i="1"/>
  <c r="M380" i="1"/>
  <c r="AB380" i="1" s="1"/>
  <c r="N379" i="1"/>
  <c r="M379" i="1"/>
  <c r="AB379" i="1" s="1"/>
  <c r="N378" i="1"/>
  <c r="M378" i="1"/>
  <c r="AB378" i="1" s="1"/>
  <c r="N377" i="1"/>
  <c r="M377" i="1"/>
  <c r="AB377" i="1" s="1"/>
  <c r="N376" i="1"/>
  <c r="M376" i="1"/>
  <c r="AB376" i="1" s="1"/>
  <c r="N375" i="1"/>
  <c r="M375" i="1"/>
  <c r="AB375" i="1" s="1"/>
  <c r="N374" i="1"/>
  <c r="M374" i="1"/>
  <c r="AB374" i="1" s="1"/>
  <c r="N373" i="1"/>
  <c r="M373" i="1"/>
  <c r="AB373" i="1" s="1"/>
  <c r="N372" i="1"/>
  <c r="M372" i="1"/>
  <c r="AB372" i="1" s="1"/>
  <c r="N371" i="1"/>
  <c r="M371" i="1"/>
  <c r="AB371" i="1" s="1"/>
  <c r="N370" i="1"/>
  <c r="M370" i="1"/>
  <c r="AB370" i="1" s="1"/>
  <c r="N369" i="1"/>
  <c r="M369" i="1"/>
  <c r="AB369" i="1" s="1"/>
  <c r="N368" i="1"/>
  <c r="M368" i="1"/>
  <c r="AB368" i="1" s="1"/>
  <c r="N367" i="1"/>
  <c r="M367" i="1"/>
  <c r="AB367" i="1" s="1"/>
  <c r="N366" i="1"/>
  <c r="M366" i="1"/>
  <c r="AB366" i="1" s="1"/>
  <c r="N365" i="1"/>
  <c r="M365" i="1"/>
  <c r="AB365" i="1" s="1"/>
  <c r="N364" i="1"/>
  <c r="M364" i="1"/>
  <c r="AB364" i="1" s="1"/>
  <c r="N363" i="1"/>
  <c r="M363" i="1"/>
  <c r="AB363" i="1" s="1"/>
  <c r="N362" i="1"/>
  <c r="M362" i="1"/>
  <c r="AB362" i="1" s="1"/>
  <c r="N361" i="1"/>
  <c r="M361" i="1"/>
  <c r="AB361" i="1" s="1"/>
  <c r="N360" i="1"/>
  <c r="M360" i="1"/>
  <c r="AB360" i="1" s="1"/>
  <c r="AC359" i="1"/>
  <c r="AB359" i="1"/>
  <c r="AD359" i="1" s="1"/>
  <c r="AA359" i="1"/>
  <c r="AA358" i="1"/>
  <c r="M358" i="1"/>
  <c r="AB358" i="1" s="1"/>
  <c r="AD358" i="1" s="1"/>
  <c r="AB357" i="1"/>
  <c r="N357" i="1"/>
  <c r="M357" i="1"/>
  <c r="AA357" i="1" s="1"/>
  <c r="AB356" i="1"/>
  <c r="N356" i="1"/>
  <c r="M356" i="1"/>
  <c r="AA356" i="1" s="1"/>
  <c r="AB355" i="1"/>
  <c r="N355" i="1"/>
  <c r="M355" i="1"/>
  <c r="AA355" i="1" s="1"/>
  <c r="AB354" i="1"/>
  <c r="N354" i="1"/>
  <c r="M354" i="1"/>
  <c r="AA354" i="1" s="1"/>
  <c r="AB353" i="1"/>
  <c r="N353" i="1"/>
  <c r="M353" i="1"/>
  <c r="AA353" i="1" s="1"/>
  <c r="AB352" i="1"/>
  <c r="N352" i="1"/>
  <c r="M352" i="1"/>
  <c r="AA352" i="1" s="1"/>
  <c r="AB351" i="1"/>
  <c r="N351" i="1"/>
  <c r="M351" i="1"/>
  <c r="AA351" i="1" s="1"/>
  <c r="AB350" i="1"/>
  <c r="N350" i="1"/>
  <c r="M350" i="1"/>
  <c r="AA350" i="1" s="1"/>
  <c r="AB349" i="1"/>
  <c r="N349" i="1"/>
  <c r="M349" i="1"/>
  <c r="AA349" i="1" s="1"/>
  <c r="AB348" i="1"/>
  <c r="AC348" i="1" s="1"/>
  <c r="N348" i="1"/>
  <c r="M348" i="1"/>
  <c r="AA348" i="1" s="1"/>
  <c r="AB347" i="1"/>
  <c r="AC347" i="1" s="1"/>
  <c r="N347" i="1"/>
  <c r="M347" i="1"/>
  <c r="AA347" i="1" s="1"/>
  <c r="AB346" i="1"/>
  <c r="AC346" i="1" s="1"/>
  <c r="N346" i="1"/>
  <c r="M346" i="1"/>
  <c r="AA346" i="1" s="1"/>
  <c r="AB345" i="1"/>
  <c r="AC345" i="1" s="1"/>
  <c r="N345" i="1"/>
  <c r="M345" i="1"/>
  <c r="AA345" i="1" s="1"/>
  <c r="AB344" i="1"/>
  <c r="AC344" i="1" s="1"/>
  <c r="N344" i="1"/>
  <c r="M344" i="1"/>
  <c r="AA344" i="1" s="1"/>
  <c r="AB343" i="1"/>
  <c r="AC343" i="1" s="1"/>
  <c r="N343" i="1"/>
  <c r="M343" i="1"/>
  <c r="AA343" i="1" s="1"/>
  <c r="AB342" i="1"/>
  <c r="AC342" i="1" s="1"/>
  <c r="N342" i="1"/>
  <c r="M342" i="1"/>
  <c r="AA342" i="1" s="1"/>
  <c r="AB341" i="1"/>
  <c r="AC341" i="1" s="1"/>
  <c r="N341" i="1"/>
  <c r="M341" i="1"/>
  <c r="AA341" i="1" s="1"/>
  <c r="AB340" i="1"/>
  <c r="AC340" i="1" s="1"/>
  <c r="N340" i="1"/>
  <c r="M340" i="1"/>
  <c r="AA340" i="1" s="1"/>
  <c r="N339" i="1"/>
  <c r="M339" i="1"/>
  <c r="AA339" i="1" s="1"/>
  <c r="N338" i="1"/>
  <c r="M338" i="1"/>
  <c r="AB338" i="1" s="1"/>
  <c r="N337" i="1"/>
  <c r="M337" i="1"/>
  <c r="AB337" i="1" s="1"/>
  <c r="N336" i="1"/>
  <c r="M336" i="1"/>
  <c r="AB336" i="1" s="1"/>
  <c r="N335" i="1"/>
  <c r="M335" i="1"/>
  <c r="AB335" i="1" s="1"/>
  <c r="N334" i="1"/>
  <c r="M334" i="1"/>
  <c r="AB334" i="1" s="1"/>
  <c r="N333" i="1"/>
  <c r="M333" i="1"/>
  <c r="AB333" i="1" s="1"/>
  <c r="N332" i="1"/>
  <c r="M332" i="1"/>
  <c r="AB332" i="1" s="1"/>
  <c r="N331" i="1"/>
  <c r="M331" i="1"/>
  <c r="AB331" i="1" s="1"/>
  <c r="N330" i="1"/>
  <c r="M330" i="1"/>
  <c r="AB330" i="1" s="1"/>
  <c r="N329" i="1"/>
  <c r="M329" i="1"/>
  <c r="AB329" i="1" s="1"/>
  <c r="N328" i="1"/>
  <c r="M328" i="1"/>
  <c r="AB328" i="1" s="1"/>
  <c r="N327" i="1"/>
  <c r="M327" i="1"/>
  <c r="AB327" i="1" s="1"/>
  <c r="N326" i="1"/>
  <c r="M326" i="1"/>
  <c r="AB326" i="1" s="1"/>
  <c r="N325" i="1"/>
  <c r="M325" i="1"/>
  <c r="AB325" i="1" s="1"/>
  <c r="N324" i="1"/>
  <c r="M324" i="1"/>
  <c r="AB324" i="1" s="1"/>
  <c r="N323" i="1"/>
  <c r="M323" i="1"/>
  <c r="AB323" i="1" s="1"/>
  <c r="N322" i="1"/>
  <c r="M322" i="1"/>
  <c r="AB322" i="1" s="1"/>
  <c r="N321" i="1"/>
  <c r="M321" i="1"/>
  <c r="AB321" i="1" s="1"/>
  <c r="N320" i="1"/>
  <c r="M320" i="1"/>
  <c r="AB320" i="1" s="1"/>
  <c r="N319" i="1"/>
  <c r="M319" i="1"/>
  <c r="AB319" i="1" s="1"/>
  <c r="N318" i="1"/>
  <c r="M318" i="1"/>
  <c r="AB318" i="1" s="1"/>
  <c r="N317" i="1"/>
  <c r="M317" i="1"/>
  <c r="AB317" i="1" s="1"/>
  <c r="N316" i="1"/>
  <c r="M316" i="1"/>
  <c r="AB316" i="1" s="1"/>
  <c r="N315" i="1"/>
  <c r="M315" i="1"/>
  <c r="AB315" i="1" s="1"/>
  <c r="N314" i="1"/>
  <c r="M314" i="1"/>
  <c r="AB314" i="1" s="1"/>
  <c r="N313" i="1"/>
  <c r="M313" i="1"/>
  <c r="AB313" i="1" s="1"/>
  <c r="N312" i="1"/>
  <c r="M312" i="1"/>
  <c r="AB312" i="1" s="1"/>
  <c r="N311" i="1"/>
  <c r="M311" i="1"/>
  <c r="AB311" i="1" s="1"/>
  <c r="N310" i="1"/>
  <c r="M310" i="1"/>
  <c r="AB310" i="1" s="1"/>
  <c r="N309" i="1"/>
  <c r="M309" i="1"/>
  <c r="AB309" i="1" s="1"/>
  <c r="N308" i="1"/>
  <c r="M308" i="1"/>
  <c r="AB308" i="1" s="1"/>
  <c r="N307" i="1"/>
  <c r="M307" i="1"/>
  <c r="AB307" i="1" s="1"/>
  <c r="AD307" i="1" s="1"/>
  <c r="N306" i="1"/>
  <c r="M306" i="1"/>
  <c r="AB306" i="1" s="1"/>
  <c r="AD306" i="1" s="1"/>
  <c r="N305" i="1"/>
  <c r="M305" i="1"/>
  <c r="AB305" i="1" s="1"/>
  <c r="AD305" i="1" s="1"/>
  <c r="N304" i="1"/>
  <c r="M304" i="1"/>
  <c r="AB304" i="1" s="1"/>
  <c r="AD304" i="1" s="1"/>
  <c r="N303" i="1"/>
  <c r="M303" i="1"/>
  <c r="AB303" i="1" s="1"/>
  <c r="AD303" i="1" s="1"/>
  <c r="N302" i="1"/>
  <c r="M302" i="1"/>
  <c r="AB302" i="1" s="1"/>
  <c r="AD302" i="1" s="1"/>
  <c r="N301" i="1"/>
  <c r="M301" i="1"/>
  <c r="AB301" i="1" s="1"/>
  <c r="AD301" i="1" s="1"/>
  <c r="N300" i="1"/>
  <c r="M300" i="1"/>
  <c r="AB300" i="1" s="1"/>
  <c r="AD300" i="1" s="1"/>
  <c r="N299" i="1"/>
  <c r="M299" i="1"/>
  <c r="AB299" i="1" s="1"/>
  <c r="AD299" i="1" s="1"/>
  <c r="N298" i="1"/>
  <c r="M298" i="1"/>
  <c r="AB298" i="1" s="1"/>
  <c r="AD298" i="1" s="1"/>
  <c r="N297" i="1"/>
  <c r="M297" i="1"/>
  <c r="AB297" i="1" s="1"/>
  <c r="AD297" i="1" s="1"/>
  <c r="N296" i="1"/>
  <c r="M296" i="1"/>
  <c r="AB296" i="1" s="1"/>
  <c r="AD296" i="1" s="1"/>
  <c r="N295" i="1"/>
  <c r="M295" i="1"/>
  <c r="AB295" i="1" s="1"/>
  <c r="AD295" i="1" s="1"/>
  <c r="N294" i="1"/>
  <c r="M294" i="1"/>
  <c r="AB294" i="1" s="1"/>
  <c r="AD294" i="1" s="1"/>
  <c r="N293" i="1"/>
  <c r="M293" i="1"/>
  <c r="AB293" i="1" s="1"/>
  <c r="AD293" i="1" s="1"/>
  <c r="N292" i="1"/>
  <c r="M292" i="1"/>
  <c r="AB292" i="1" s="1"/>
  <c r="AD292" i="1" s="1"/>
  <c r="N291" i="1"/>
  <c r="M291" i="1"/>
  <c r="AB291" i="1" s="1"/>
  <c r="AD291" i="1" s="1"/>
  <c r="N290" i="1"/>
  <c r="M290" i="1"/>
  <c r="AB290" i="1" s="1"/>
  <c r="AD290" i="1" s="1"/>
  <c r="N289" i="1"/>
  <c r="M289" i="1"/>
  <c r="AB289" i="1" s="1"/>
  <c r="AD289" i="1" s="1"/>
  <c r="N288" i="1"/>
  <c r="M288" i="1"/>
  <c r="AB288" i="1" s="1"/>
  <c r="AD288" i="1" s="1"/>
  <c r="N287" i="1"/>
  <c r="M287" i="1"/>
  <c r="AB287" i="1" s="1"/>
  <c r="AD287" i="1" s="1"/>
  <c r="N286" i="1"/>
  <c r="M286" i="1"/>
  <c r="AB286" i="1" s="1"/>
  <c r="AD286" i="1" s="1"/>
  <c r="N285" i="1"/>
  <c r="M285" i="1"/>
  <c r="AB285" i="1" s="1"/>
  <c r="AD285" i="1" s="1"/>
  <c r="N284" i="1"/>
  <c r="M284" i="1"/>
  <c r="AB284" i="1" s="1"/>
  <c r="AD284" i="1" s="1"/>
  <c r="N283" i="1"/>
  <c r="M283" i="1"/>
  <c r="AB283" i="1" s="1"/>
  <c r="AD283" i="1" s="1"/>
  <c r="N282" i="1"/>
  <c r="M282" i="1"/>
  <c r="AB282" i="1" s="1"/>
  <c r="AD282" i="1" s="1"/>
  <c r="N281" i="1"/>
  <c r="M281" i="1"/>
  <c r="AB281" i="1" s="1"/>
  <c r="AD281" i="1" s="1"/>
  <c r="N280" i="1"/>
  <c r="M280" i="1"/>
  <c r="AB280" i="1" s="1"/>
  <c r="AD280" i="1" s="1"/>
  <c r="N279" i="1"/>
  <c r="M279" i="1"/>
  <c r="AB279" i="1" s="1"/>
  <c r="AD279" i="1" s="1"/>
  <c r="N278" i="1"/>
  <c r="M278" i="1"/>
  <c r="AB278" i="1" s="1"/>
  <c r="AD278" i="1" s="1"/>
  <c r="N277" i="1"/>
  <c r="M277" i="1"/>
  <c r="AB277" i="1" s="1"/>
  <c r="AD277" i="1" s="1"/>
  <c r="N276" i="1"/>
  <c r="M276" i="1"/>
  <c r="AB276" i="1" s="1"/>
  <c r="AD276" i="1" s="1"/>
  <c r="N275" i="1"/>
  <c r="M275" i="1"/>
  <c r="AB275" i="1" s="1"/>
  <c r="AD275" i="1" s="1"/>
  <c r="N274" i="1"/>
  <c r="M274" i="1"/>
  <c r="AB274" i="1" s="1"/>
  <c r="AD274" i="1" s="1"/>
  <c r="N273" i="1"/>
  <c r="M273" i="1"/>
  <c r="AB273" i="1" s="1"/>
  <c r="AD273" i="1" s="1"/>
  <c r="N272" i="1"/>
  <c r="M272" i="1"/>
  <c r="AB272" i="1" s="1"/>
  <c r="AD272" i="1" s="1"/>
  <c r="N271" i="1"/>
  <c r="M271" i="1"/>
  <c r="AB271" i="1" s="1"/>
  <c r="AD271" i="1" s="1"/>
  <c r="N270" i="1"/>
  <c r="M270" i="1"/>
  <c r="AB270" i="1" s="1"/>
  <c r="AD270" i="1" s="1"/>
  <c r="N269" i="1"/>
  <c r="M269" i="1"/>
  <c r="AB269" i="1" s="1"/>
  <c r="AD269" i="1" s="1"/>
  <c r="N268" i="1"/>
  <c r="M268" i="1"/>
  <c r="AB268" i="1" s="1"/>
  <c r="AD268" i="1" s="1"/>
  <c r="N267" i="1"/>
  <c r="M267" i="1"/>
  <c r="AB267" i="1" s="1"/>
  <c r="AD267" i="1" s="1"/>
  <c r="N266" i="1"/>
  <c r="M266" i="1"/>
  <c r="AB266" i="1" s="1"/>
  <c r="AD266" i="1" s="1"/>
  <c r="N265" i="1"/>
  <c r="M265" i="1"/>
  <c r="AB265" i="1" s="1"/>
  <c r="AD265" i="1" s="1"/>
  <c r="N264" i="1"/>
  <c r="M264" i="1"/>
  <c r="AB264" i="1" s="1"/>
  <c r="AD264" i="1" s="1"/>
  <c r="N263" i="1"/>
  <c r="M263" i="1"/>
  <c r="AB263" i="1" s="1"/>
  <c r="AD263" i="1" s="1"/>
  <c r="N262" i="1"/>
  <c r="M262" i="1"/>
  <c r="AB262" i="1" s="1"/>
  <c r="AD262" i="1" s="1"/>
  <c r="N261" i="1"/>
  <c r="M261" i="1"/>
  <c r="AB261" i="1" s="1"/>
  <c r="AD261" i="1" s="1"/>
  <c r="N260" i="1"/>
  <c r="M260" i="1"/>
  <c r="AB260" i="1" s="1"/>
  <c r="AD260" i="1" s="1"/>
  <c r="N259" i="1"/>
  <c r="M259" i="1"/>
  <c r="AB259" i="1" s="1"/>
  <c r="AD259" i="1" s="1"/>
  <c r="N258" i="1"/>
  <c r="M258" i="1"/>
  <c r="AB258" i="1" s="1"/>
  <c r="AD258" i="1" s="1"/>
  <c r="N257" i="1"/>
  <c r="M257" i="1"/>
  <c r="AB257" i="1" s="1"/>
  <c r="AD257" i="1" s="1"/>
  <c r="N256" i="1"/>
  <c r="M256" i="1"/>
  <c r="AB256" i="1" s="1"/>
  <c r="AD256" i="1" s="1"/>
  <c r="AA255" i="1"/>
  <c r="N255" i="1"/>
  <c r="M255" i="1"/>
  <c r="AB255" i="1" s="1"/>
  <c r="AD255" i="1" s="1"/>
  <c r="N254" i="1"/>
  <c r="M254" i="1"/>
  <c r="AB254" i="1" s="1"/>
  <c r="AD254" i="1" s="1"/>
  <c r="N253" i="1"/>
  <c r="M253" i="1"/>
  <c r="AB253" i="1" s="1"/>
  <c r="AD253" i="1" s="1"/>
  <c r="N252" i="1"/>
  <c r="M252" i="1"/>
  <c r="AB252" i="1" s="1"/>
  <c r="AD252" i="1" s="1"/>
  <c r="N251" i="1"/>
  <c r="M251" i="1"/>
  <c r="AB251" i="1" s="1"/>
  <c r="AD251" i="1" s="1"/>
  <c r="N250" i="1"/>
  <c r="M250" i="1"/>
  <c r="AB250" i="1" s="1"/>
  <c r="AD250" i="1" s="1"/>
  <c r="N249" i="1"/>
  <c r="M249" i="1"/>
  <c r="AB249" i="1" s="1"/>
  <c r="AD249" i="1" s="1"/>
  <c r="N248" i="1"/>
  <c r="M248" i="1"/>
  <c r="AB248" i="1" s="1"/>
  <c r="AD248" i="1" s="1"/>
  <c r="N247" i="1"/>
  <c r="M247" i="1"/>
  <c r="AB247" i="1" s="1"/>
  <c r="AD247" i="1" s="1"/>
  <c r="N246" i="1"/>
  <c r="M246" i="1"/>
  <c r="AB246" i="1" s="1"/>
  <c r="AD246" i="1" s="1"/>
  <c r="N245" i="1"/>
  <c r="M245" i="1"/>
  <c r="AB245" i="1" s="1"/>
  <c r="AD245" i="1" s="1"/>
  <c r="N244" i="1"/>
  <c r="M244" i="1"/>
  <c r="AB244" i="1" s="1"/>
  <c r="AD244" i="1" s="1"/>
  <c r="N243" i="1"/>
  <c r="M243" i="1"/>
  <c r="AB243" i="1" s="1"/>
  <c r="AD243" i="1" s="1"/>
  <c r="N242" i="1"/>
  <c r="M242" i="1"/>
  <c r="AB242" i="1" s="1"/>
  <c r="AD242" i="1" s="1"/>
  <c r="N241" i="1"/>
  <c r="M241" i="1"/>
  <c r="AB241" i="1" s="1"/>
  <c r="AD241" i="1" s="1"/>
  <c r="N240" i="1"/>
  <c r="M240" i="1"/>
  <c r="AB240" i="1" s="1"/>
  <c r="AD240" i="1" s="1"/>
  <c r="N239" i="1"/>
  <c r="M239" i="1"/>
  <c r="AB239" i="1" s="1"/>
  <c r="AD239" i="1" s="1"/>
  <c r="N238" i="1"/>
  <c r="M238" i="1"/>
  <c r="AB238" i="1" s="1"/>
  <c r="AD238" i="1" s="1"/>
  <c r="N237" i="1"/>
  <c r="M237" i="1"/>
  <c r="AB237" i="1" s="1"/>
  <c r="AD237" i="1" s="1"/>
  <c r="N236" i="1"/>
  <c r="M236" i="1"/>
  <c r="AB236" i="1" s="1"/>
  <c r="AD236" i="1" s="1"/>
  <c r="N235" i="1"/>
  <c r="M235" i="1"/>
  <c r="AB235" i="1" s="1"/>
  <c r="AD235" i="1" s="1"/>
  <c r="N234" i="1"/>
  <c r="M234" i="1"/>
  <c r="AB234" i="1" s="1"/>
  <c r="AD234" i="1" s="1"/>
  <c r="N233" i="1"/>
  <c r="M233" i="1"/>
  <c r="AB233" i="1" s="1"/>
  <c r="AD233" i="1" s="1"/>
  <c r="N232" i="1"/>
  <c r="M232" i="1"/>
  <c r="AB232" i="1" s="1"/>
  <c r="AD232" i="1" s="1"/>
  <c r="N231" i="1"/>
  <c r="M231" i="1"/>
  <c r="AB231" i="1" s="1"/>
  <c r="AD231" i="1" s="1"/>
  <c r="N230" i="1"/>
  <c r="M230" i="1"/>
  <c r="AB230" i="1" s="1"/>
  <c r="AD230" i="1" s="1"/>
  <c r="N229" i="1"/>
  <c r="M229" i="1"/>
  <c r="AB229" i="1" s="1"/>
  <c r="AD229" i="1" s="1"/>
  <c r="N228" i="1"/>
  <c r="M228" i="1"/>
  <c r="AB228" i="1" s="1"/>
  <c r="AD228" i="1" s="1"/>
  <c r="N227" i="1"/>
  <c r="M227" i="1"/>
  <c r="AB227" i="1" s="1"/>
  <c r="AD227" i="1" s="1"/>
  <c r="N226" i="1"/>
  <c r="M226" i="1"/>
  <c r="AB226" i="1" s="1"/>
  <c r="AD226" i="1" s="1"/>
  <c r="N225" i="1"/>
  <c r="M225" i="1"/>
  <c r="AB225" i="1" s="1"/>
  <c r="AD225" i="1" s="1"/>
  <c r="AA224" i="1"/>
  <c r="M224" i="1"/>
  <c r="AB224" i="1" s="1"/>
  <c r="AD224" i="1" s="1"/>
  <c r="N223" i="1"/>
  <c r="AB223" i="1" s="1"/>
  <c r="M223" i="1"/>
  <c r="N222" i="1"/>
  <c r="AB222" i="1" s="1"/>
  <c r="M222" i="1"/>
  <c r="N221" i="1"/>
  <c r="AB221" i="1" s="1"/>
  <c r="M221" i="1"/>
  <c r="N220" i="1"/>
  <c r="AB220" i="1" s="1"/>
  <c r="M220" i="1"/>
  <c r="N219" i="1"/>
  <c r="AB219" i="1" s="1"/>
  <c r="M219" i="1"/>
  <c r="N218" i="1"/>
  <c r="AB218" i="1" s="1"/>
  <c r="M218" i="1"/>
  <c r="N217" i="1"/>
  <c r="AB217" i="1" s="1"/>
  <c r="M217" i="1"/>
  <c r="N216" i="1"/>
  <c r="AB216" i="1" s="1"/>
  <c r="M216" i="1"/>
  <c r="N215" i="1"/>
  <c r="AB215" i="1" s="1"/>
  <c r="M215" i="1"/>
  <c r="N214" i="1"/>
  <c r="AB214" i="1" s="1"/>
  <c r="M214" i="1"/>
  <c r="N213" i="1"/>
  <c r="AB213" i="1" s="1"/>
  <c r="M213" i="1"/>
  <c r="N212" i="1"/>
  <c r="AB212" i="1" s="1"/>
  <c r="M212" i="1"/>
  <c r="N211" i="1"/>
  <c r="AB211" i="1" s="1"/>
  <c r="M211" i="1"/>
  <c r="N210" i="1"/>
  <c r="AB210" i="1" s="1"/>
  <c r="M210" i="1"/>
  <c r="N209" i="1"/>
  <c r="AB209" i="1" s="1"/>
  <c r="M209" i="1"/>
  <c r="N208" i="1"/>
  <c r="AB208" i="1" s="1"/>
  <c r="M208" i="1"/>
  <c r="N207" i="1"/>
  <c r="AB207" i="1" s="1"/>
  <c r="M207" i="1"/>
  <c r="N206" i="1"/>
  <c r="AB206" i="1" s="1"/>
  <c r="M206" i="1"/>
  <c r="N205" i="1"/>
  <c r="AB205" i="1" s="1"/>
  <c r="M205" i="1"/>
  <c r="N204" i="1"/>
  <c r="AB204" i="1" s="1"/>
  <c r="M204" i="1"/>
  <c r="N203" i="1"/>
  <c r="AB203" i="1" s="1"/>
  <c r="M203" i="1"/>
  <c r="N202" i="1"/>
  <c r="AB202" i="1" s="1"/>
  <c r="M202" i="1"/>
  <c r="N201" i="1"/>
  <c r="AB201" i="1" s="1"/>
  <c r="M201" i="1"/>
  <c r="N200" i="1"/>
  <c r="AB200" i="1" s="1"/>
  <c r="M200" i="1"/>
  <c r="N199" i="1"/>
  <c r="AB199" i="1" s="1"/>
  <c r="M199" i="1"/>
  <c r="N198" i="1"/>
  <c r="AB198" i="1" s="1"/>
  <c r="M198" i="1"/>
  <c r="N197" i="1"/>
  <c r="AB197" i="1" s="1"/>
  <c r="M197" i="1"/>
  <c r="N196" i="1"/>
  <c r="AB196" i="1" s="1"/>
  <c r="M196" i="1"/>
  <c r="N195" i="1"/>
  <c r="AB195" i="1" s="1"/>
  <c r="M195" i="1"/>
  <c r="N194" i="1"/>
  <c r="AB194" i="1" s="1"/>
  <c r="M194" i="1"/>
  <c r="N193" i="1"/>
  <c r="AB193" i="1" s="1"/>
  <c r="M193" i="1"/>
  <c r="N192" i="1"/>
  <c r="AB192" i="1" s="1"/>
  <c r="M192" i="1"/>
  <c r="N191" i="1"/>
  <c r="AB191" i="1" s="1"/>
  <c r="M191" i="1"/>
  <c r="N190" i="1"/>
  <c r="AB190" i="1" s="1"/>
  <c r="M190" i="1"/>
  <c r="AA189" i="1"/>
  <c r="N189" i="1"/>
  <c r="M189" i="1"/>
  <c r="AB189" i="1" s="1"/>
  <c r="AA188" i="1"/>
  <c r="N188" i="1"/>
  <c r="M188" i="1"/>
  <c r="AB188" i="1" s="1"/>
  <c r="N187" i="1"/>
  <c r="M187" i="1"/>
  <c r="AB187" i="1" s="1"/>
  <c r="AA186" i="1"/>
  <c r="N186" i="1"/>
  <c r="M186" i="1"/>
  <c r="AB186" i="1" s="1"/>
  <c r="N185" i="1"/>
  <c r="M185" i="1"/>
  <c r="AB185" i="1" s="1"/>
  <c r="AA184" i="1"/>
  <c r="N184" i="1"/>
  <c r="M184" i="1"/>
  <c r="AB184" i="1" s="1"/>
  <c r="N183" i="1"/>
  <c r="M183" i="1"/>
  <c r="AB183" i="1" s="1"/>
  <c r="AA182" i="1"/>
  <c r="N182" i="1"/>
  <c r="M182" i="1"/>
  <c r="AB182" i="1" s="1"/>
  <c r="N181" i="1"/>
  <c r="M181" i="1"/>
  <c r="AB181" i="1" s="1"/>
  <c r="AA180" i="1"/>
  <c r="N180" i="1"/>
  <c r="M180" i="1"/>
  <c r="AB180" i="1" s="1"/>
  <c r="N179" i="1"/>
  <c r="M179" i="1"/>
  <c r="AB179" i="1" s="1"/>
  <c r="AA178" i="1"/>
  <c r="N178" i="1"/>
  <c r="M178" i="1"/>
  <c r="AB178" i="1" s="1"/>
  <c r="N177" i="1"/>
  <c r="M177" i="1"/>
  <c r="AB177" i="1" s="1"/>
  <c r="AA176" i="1"/>
  <c r="N176" i="1"/>
  <c r="M176" i="1"/>
  <c r="AB176" i="1" s="1"/>
  <c r="N175" i="1"/>
  <c r="M175" i="1"/>
  <c r="AB175" i="1" s="1"/>
  <c r="AA174" i="1"/>
  <c r="N174" i="1"/>
  <c r="M174" i="1"/>
  <c r="AB174" i="1" s="1"/>
  <c r="N173" i="1"/>
  <c r="M173" i="1"/>
  <c r="AB173" i="1" s="1"/>
  <c r="N172" i="1"/>
  <c r="M172" i="1"/>
  <c r="AB172" i="1" s="1"/>
  <c r="AA171" i="1"/>
  <c r="N171" i="1"/>
  <c r="M171" i="1"/>
  <c r="AB171" i="1" s="1"/>
  <c r="N170" i="1"/>
  <c r="M170" i="1"/>
  <c r="AB170" i="1" s="1"/>
  <c r="AA169" i="1"/>
  <c r="N169" i="1"/>
  <c r="M169" i="1"/>
  <c r="AB169" i="1" s="1"/>
  <c r="N168" i="1"/>
  <c r="M168" i="1"/>
  <c r="AB168" i="1" s="1"/>
  <c r="AA167" i="1"/>
  <c r="N167" i="1"/>
  <c r="AB167" i="1" s="1"/>
  <c r="AB166" i="1"/>
  <c r="AC166" i="1" s="1"/>
  <c r="AA166" i="1"/>
  <c r="N165" i="1"/>
  <c r="AB165" i="1" s="1"/>
  <c r="M165" i="1"/>
  <c r="AA165" i="1" s="1"/>
  <c r="N164" i="1"/>
  <c r="AB164" i="1" s="1"/>
  <c r="M164" i="1"/>
  <c r="AA164" i="1" s="1"/>
  <c r="N163" i="1"/>
  <c r="AB163" i="1" s="1"/>
  <c r="M163" i="1"/>
  <c r="AA163" i="1" s="1"/>
  <c r="N162" i="1"/>
  <c r="AB162" i="1" s="1"/>
  <c r="M162" i="1"/>
  <c r="AA162" i="1" s="1"/>
  <c r="AB161" i="1"/>
  <c r="AC161" i="1" s="1"/>
  <c r="N161" i="1"/>
  <c r="M161" i="1"/>
  <c r="AA161" i="1" s="1"/>
  <c r="N160" i="1"/>
  <c r="AB160" i="1" s="1"/>
  <c r="M160" i="1"/>
  <c r="AA160" i="1" s="1"/>
  <c r="N159" i="1"/>
  <c r="AB159" i="1" s="1"/>
  <c r="M159" i="1"/>
  <c r="AA159" i="1" s="1"/>
  <c r="N158" i="1"/>
  <c r="AB158" i="1" s="1"/>
  <c r="M158" i="1"/>
  <c r="AA158" i="1" s="1"/>
  <c r="N157" i="1"/>
  <c r="AB157" i="1" s="1"/>
  <c r="M157" i="1"/>
  <c r="AA157" i="1" s="1"/>
  <c r="N156" i="1"/>
  <c r="AB156" i="1" s="1"/>
  <c r="M156" i="1"/>
  <c r="AA156" i="1" s="1"/>
  <c r="N155" i="1"/>
  <c r="AB155" i="1" s="1"/>
  <c r="M155" i="1"/>
  <c r="AA155" i="1" s="1"/>
  <c r="N154" i="1"/>
  <c r="AB154" i="1" s="1"/>
  <c r="M154" i="1"/>
  <c r="AA154" i="1" s="1"/>
  <c r="N153" i="1"/>
  <c r="AB153" i="1" s="1"/>
  <c r="M153" i="1"/>
  <c r="AA153" i="1" s="1"/>
  <c r="N152" i="1"/>
  <c r="AB152" i="1" s="1"/>
  <c r="M152" i="1"/>
  <c r="AA152" i="1" s="1"/>
  <c r="N151" i="1"/>
  <c r="AB151" i="1" s="1"/>
  <c r="M151" i="1"/>
  <c r="AA151" i="1" s="1"/>
  <c r="N150" i="1"/>
  <c r="AB150" i="1" s="1"/>
  <c r="M150" i="1"/>
  <c r="AA150" i="1" s="1"/>
  <c r="AB149" i="1"/>
  <c r="AC149" i="1" s="1"/>
  <c r="N149" i="1"/>
  <c r="M149" i="1"/>
  <c r="AA149" i="1" s="1"/>
  <c r="N148" i="1"/>
  <c r="AB148" i="1" s="1"/>
  <c r="M148" i="1"/>
  <c r="AA148" i="1" s="1"/>
  <c r="N147" i="1"/>
  <c r="AB147" i="1" s="1"/>
  <c r="M147" i="1"/>
  <c r="AA147" i="1" s="1"/>
  <c r="N146" i="1"/>
  <c r="AB146" i="1" s="1"/>
  <c r="M146" i="1"/>
  <c r="AA146" i="1" s="1"/>
  <c r="AB145" i="1"/>
  <c r="AC145" i="1" s="1"/>
  <c r="N145" i="1"/>
  <c r="M145" i="1"/>
  <c r="AA145" i="1" s="1"/>
  <c r="N144" i="1"/>
  <c r="AB144" i="1" s="1"/>
  <c r="M144" i="1"/>
  <c r="AA144" i="1" s="1"/>
  <c r="N143" i="1"/>
  <c r="AB143" i="1" s="1"/>
  <c r="M143" i="1"/>
  <c r="AA143" i="1" s="1"/>
  <c r="N142" i="1"/>
  <c r="AB142" i="1" s="1"/>
  <c r="M142" i="1"/>
  <c r="AA142" i="1" s="1"/>
  <c r="AB141" i="1"/>
  <c r="AC141" i="1" s="1"/>
  <c r="N141" i="1"/>
  <c r="M141" i="1"/>
  <c r="AA141" i="1" s="1"/>
  <c r="N140" i="1"/>
  <c r="AB140" i="1" s="1"/>
  <c r="M140" i="1"/>
  <c r="AA140" i="1" s="1"/>
  <c r="N139" i="1"/>
  <c r="AB139" i="1" s="1"/>
  <c r="M139" i="1"/>
  <c r="AA139" i="1" s="1"/>
  <c r="N138" i="1"/>
  <c r="AB138" i="1" s="1"/>
  <c r="M138" i="1"/>
  <c r="AA138" i="1" s="1"/>
  <c r="N137" i="1"/>
  <c r="AB137" i="1" s="1"/>
  <c r="M137" i="1"/>
  <c r="AA137" i="1" s="1"/>
  <c r="N136" i="1"/>
  <c r="AB136" i="1" s="1"/>
  <c r="M136" i="1"/>
  <c r="AA136" i="1" s="1"/>
  <c r="N135" i="1"/>
  <c r="AB135" i="1" s="1"/>
  <c r="M135" i="1"/>
  <c r="AA135" i="1" s="1"/>
  <c r="N134" i="1"/>
  <c r="AB134" i="1" s="1"/>
  <c r="M134" i="1"/>
  <c r="AA134" i="1" s="1"/>
  <c r="AB133" i="1"/>
  <c r="AC133" i="1" s="1"/>
  <c r="N133" i="1"/>
  <c r="M133" i="1"/>
  <c r="AA133" i="1" s="1"/>
  <c r="N132" i="1"/>
  <c r="AB132" i="1" s="1"/>
  <c r="M132" i="1"/>
  <c r="AA132" i="1" s="1"/>
  <c r="N131" i="1"/>
  <c r="AB131" i="1" s="1"/>
  <c r="M131" i="1"/>
  <c r="AA131" i="1" s="1"/>
  <c r="N130" i="1"/>
  <c r="AB130" i="1" s="1"/>
  <c r="M130" i="1"/>
  <c r="AA130" i="1" s="1"/>
  <c r="N129" i="1"/>
  <c r="AB129" i="1" s="1"/>
  <c r="M129" i="1"/>
  <c r="AA129" i="1" s="1"/>
  <c r="AB128" i="1"/>
  <c r="AC128" i="1" s="1"/>
  <c r="N128" i="1"/>
  <c r="M128" i="1"/>
  <c r="AA128" i="1" s="1"/>
  <c r="N127" i="1"/>
  <c r="AB127" i="1" s="1"/>
  <c r="M127" i="1"/>
  <c r="AA127" i="1" s="1"/>
  <c r="N126" i="1"/>
  <c r="AB126" i="1" s="1"/>
  <c r="M126" i="1"/>
  <c r="AA126" i="1" s="1"/>
  <c r="N125" i="1"/>
  <c r="AB125" i="1" s="1"/>
  <c r="M125" i="1"/>
  <c r="AA125" i="1" s="1"/>
  <c r="N124" i="1"/>
  <c r="AB124" i="1" s="1"/>
  <c r="M124" i="1"/>
  <c r="AA124" i="1" s="1"/>
  <c r="N123" i="1"/>
  <c r="AB123" i="1" s="1"/>
  <c r="M123" i="1"/>
  <c r="AA123" i="1" s="1"/>
  <c r="N122" i="1"/>
  <c r="AB122" i="1" s="1"/>
  <c r="M122" i="1"/>
  <c r="AA122" i="1" s="1"/>
  <c r="N121" i="1"/>
  <c r="AB121" i="1" s="1"/>
  <c r="M121" i="1"/>
  <c r="AA121" i="1" s="1"/>
  <c r="N120" i="1"/>
  <c r="AB120" i="1" s="1"/>
  <c r="M120" i="1"/>
  <c r="AA120" i="1" s="1"/>
  <c r="N119" i="1"/>
  <c r="AB119" i="1" s="1"/>
  <c r="M119" i="1"/>
  <c r="AA119" i="1" s="1"/>
  <c r="N118" i="1"/>
  <c r="AB118" i="1" s="1"/>
  <c r="M118" i="1"/>
  <c r="AA118" i="1" s="1"/>
  <c r="AB117" i="1"/>
  <c r="AC117" i="1" s="1"/>
  <c r="N117" i="1"/>
  <c r="M117" i="1"/>
  <c r="AA117" i="1" s="1"/>
  <c r="N116" i="1"/>
  <c r="AB116" i="1" s="1"/>
  <c r="M116" i="1"/>
  <c r="AA116" i="1" s="1"/>
  <c r="N115" i="1"/>
  <c r="AB115" i="1" s="1"/>
  <c r="M115" i="1"/>
  <c r="AA115" i="1" s="1"/>
  <c r="N114" i="1"/>
  <c r="AB114" i="1" s="1"/>
  <c r="M114" i="1"/>
  <c r="AA114" i="1" s="1"/>
  <c r="N113" i="1"/>
  <c r="AB113" i="1" s="1"/>
  <c r="M113" i="1"/>
  <c r="AA113" i="1" s="1"/>
  <c r="N112" i="1"/>
  <c r="AB112" i="1" s="1"/>
  <c r="M112" i="1"/>
  <c r="AA112" i="1" s="1"/>
  <c r="N111" i="1"/>
  <c r="AB111" i="1" s="1"/>
  <c r="M111" i="1"/>
  <c r="AA111" i="1" s="1"/>
  <c r="N110" i="1"/>
  <c r="AB110" i="1" s="1"/>
  <c r="M110" i="1"/>
  <c r="AA110" i="1" s="1"/>
  <c r="N109" i="1"/>
  <c r="AB109" i="1" s="1"/>
  <c r="M109" i="1"/>
  <c r="AA109" i="1" s="1"/>
  <c r="N108" i="1"/>
  <c r="AB108" i="1" s="1"/>
  <c r="M108" i="1"/>
  <c r="AA108" i="1" s="1"/>
  <c r="N107" i="1"/>
  <c r="AB107" i="1" s="1"/>
  <c r="M107" i="1"/>
  <c r="AA107" i="1" s="1"/>
  <c r="N106" i="1"/>
  <c r="AB106" i="1" s="1"/>
  <c r="M106" i="1"/>
  <c r="AA106" i="1" s="1"/>
  <c r="N105" i="1"/>
  <c r="AB105" i="1" s="1"/>
  <c r="M105" i="1"/>
  <c r="AA105" i="1" s="1"/>
  <c r="N104" i="1"/>
  <c r="AB104" i="1" s="1"/>
  <c r="M104" i="1"/>
  <c r="AA104" i="1" s="1"/>
  <c r="N103" i="1"/>
  <c r="AB103" i="1" s="1"/>
  <c r="M103" i="1"/>
  <c r="AA103" i="1" s="1"/>
  <c r="N102" i="1"/>
  <c r="AB102" i="1" s="1"/>
  <c r="M102" i="1"/>
  <c r="AA102" i="1" s="1"/>
  <c r="N101" i="1"/>
  <c r="AB101" i="1" s="1"/>
  <c r="M101" i="1"/>
  <c r="AA101" i="1" s="1"/>
  <c r="N100" i="1"/>
  <c r="AB100" i="1" s="1"/>
  <c r="M100" i="1"/>
  <c r="AA100" i="1" s="1"/>
  <c r="N99" i="1"/>
  <c r="AB99" i="1" s="1"/>
  <c r="M99" i="1"/>
  <c r="AA99" i="1" s="1"/>
  <c r="N98" i="1"/>
  <c r="AB98" i="1" s="1"/>
  <c r="M98" i="1"/>
  <c r="AA98" i="1" s="1"/>
  <c r="AB97" i="1"/>
  <c r="AC97" i="1" s="1"/>
  <c r="N97" i="1"/>
  <c r="M97" i="1"/>
  <c r="AA97" i="1" s="1"/>
  <c r="N96" i="1"/>
  <c r="AB96" i="1" s="1"/>
  <c r="M96" i="1"/>
  <c r="AA96" i="1" s="1"/>
  <c r="N95" i="1"/>
  <c r="AB95" i="1" s="1"/>
  <c r="M95" i="1"/>
  <c r="N94" i="1"/>
  <c r="AB94" i="1" s="1"/>
  <c r="M94" i="1"/>
  <c r="N93" i="1"/>
  <c r="AB93" i="1" s="1"/>
  <c r="M93" i="1"/>
  <c r="N92" i="1"/>
  <c r="AB92" i="1" s="1"/>
  <c r="M92" i="1"/>
  <c r="N91" i="1"/>
  <c r="AB91" i="1" s="1"/>
  <c r="M91" i="1"/>
  <c r="N90" i="1"/>
  <c r="AB90" i="1" s="1"/>
  <c r="M90" i="1"/>
  <c r="N89" i="1"/>
  <c r="AB89" i="1" s="1"/>
  <c r="M89" i="1"/>
  <c r="N88" i="1"/>
  <c r="AB88" i="1" s="1"/>
  <c r="M88" i="1"/>
  <c r="N87" i="1"/>
  <c r="AB87" i="1" s="1"/>
  <c r="M87" i="1"/>
  <c r="N86" i="1"/>
  <c r="AB86" i="1" s="1"/>
  <c r="M86" i="1"/>
  <c r="N85" i="1"/>
  <c r="AB85" i="1" s="1"/>
  <c r="M85" i="1"/>
  <c r="N84" i="1"/>
  <c r="AB84" i="1" s="1"/>
  <c r="M84" i="1"/>
  <c r="N83" i="1"/>
  <c r="AB83" i="1" s="1"/>
  <c r="M83" i="1"/>
  <c r="N82" i="1"/>
  <c r="AB82" i="1" s="1"/>
  <c r="M82" i="1"/>
  <c r="N81" i="1"/>
  <c r="AB81" i="1" s="1"/>
  <c r="M81" i="1"/>
  <c r="N80" i="1"/>
  <c r="AB80" i="1" s="1"/>
  <c r="M80" i="1"/>
  <c r="N79" i="1"/>
  <c r="AB79" i="1" s="1"/>
  <c r="M79" i="1"/>
  <c r="N78" i="1"/>
  <c r="AB78" i="1" s="1"/>
  <c r="M78" i="1"/>
  <c r="N77" i="1"/>
  <c r="AB77" i="1" s="1"/>
  <c r="M77" i="1"/>
  <c r="N76" i="1"/>
  <c r="AB76" i="1" s="1"/>
  <c r="M76" i="1"/>
  <c r="N75" i="1"/>
  <c r="AB75" i="1" s="1"/>
  <c r="M75" i="1"/>
  <c r="N74" i="1"/>
  <c r="AB74" i="1" s="1"/>
  <c r="M74" i="1"/>
  <c r="N73" i="1"/>
  <c r="AB73" i="1" s="1"/>
  <c r="M73" i="1"/>
  <c r="N72" i="1"/>
  <c r="AB72" i="1" s="1"/>
  <c r="M72" i="1"/>
  <c r="N71" i="1"/>
  <c r="AB71" i="1" s="1"/>
  <c r="M71" i="1"/>
  <c r="N70" i="1"/>
  <c r="AB70" i="1" s="1"/>
  <c r="M70" i="1"/>
  <c r="N69" i="1"/>
  <c r="AB69" i="1" s="1"/>
  <c r="M69" i="1"/>
  <c r="N68" i="1"/>
  <c r="AB68" i="1" s="1"/>
  <c r="M68" i="1"/>
  <c r="N67" i="1"/>
  <c r="AB67" i="1" s="1"/>
  <c r="M67" i="1"/>
  <c r="N66" i="1"/>
  <c r="AB66" i="1" s="1"/>
  <c r="M66" i="1"/>
  <c r="N65" i="1"/>
  <c r="AB65" i="1" s="1"/>
  <c r="M65" i="1"/>
  <c r="N64" i="1"/>
  <c r="AB64" i="1" s="1"/>
  <c r="M64" i="1"/>
  <c r="N63" i="1"/>
  <c r="AB63" i="1" s="1"/>
  <c r="M63" i="1"/>
  <c r="N62" i="1"/>
  <c r="AB62" i="1" s="1"/>
  <c r="M62" i="1"/>
  <c r="N61" i="1"/>
  <c r="AB61" i="1" s="1"/>
  <c r="M61" i="1"/>
  <c r="N60" i="1"/>
  <c r="AB60" i="1" s="1"/>
  <c r="M60" i="1"/>
  <c r="N59" i="1"/>
  <c r="M59" i="1"/>
  <c r="K59" i="1"/>
  <c r="AA59" i="1" s="1"/>
  <c r="N58" i="1"/>
  <c r="M58" i="1"/>
  <c r="AA58" i="1" s="1"/>
  <c r="K58" i="1"/>
  <c r="N57" i="1"/>
  <c r="M57" i="1"/>
  <c r="K57" i="1"/>
  <c r="AA57" i="1" s="1"/>
  <c r="N56" i="1"/>
  <c r="M56" i="1"/>
  <c r="AA56" i="1" s="1"/>
  <c r="K56" i="1"/>
  <c r="N55" i="1"/>
  <c r="M55" i="1"/>
  <c r="K55" i="1"/>
  <c r="AA55" i="1" s="1"/>
  <c r="N54" i="1"/>
  <c r="M54" i="1"/>
  <c r="AA54" i="1" s="1"/>
  <c r="K54" i="1"/>
  <c r="N53" i="1"/>
  <c r="M53" i="1"/>
  <c r="K53" i="1"/>
  <c r="AA53" i="1" s="1"/>
  <c r="N52" i="1"/>
  <c r="M52" i="1"/>
  <c r="AA52" i="1" s="1"/>
  <c r="K52" i="1"/>
  <c r="N51" i="1"/>
  <c r="M51" i="1"/>
  <c r="K51" i="1"/>
  <c r="AA51" i="1" s="1"/>
  <c r="AA50" i="1"/>
  <c r="K50" i="1"/>
  <c r="AB50" i="1" s="1"/>
  <c r="AD50" i="1" s="1"/>
  <c r="N49" i="1"/>
  <c r="M49" i="1"/>
  <c r="K49" i="1"/>
  <c r="AA49" i="1" s="1"/>
  <c r="N48" i="1"/>
  <c r="M48" i="1"/>
  <c r="AA48" i="1" s="1"/>
  <c r="K48" i="1"/>
  <c r="N47" i="1"/>
  <c r="M47" i="1"/>
  <c r="K47" i="1"/>
  <c r="AA47" i="1" s="1"/>
  <c r="N46" i="1"/>
  <c r="M46" i="1"/>
  <c r="AA46" i="1" s="1"/>
  <c r="K46" i="1"/>
  <c r="N45" i="1"/>
  <c r="M45" i="1"/>
  <c r="K45" i="1"/>
  <c r="AA45" i="1" s="1"/>
  <c r="N44" i="1"/>
  <c r="M44" i="1"/>
  <c r="AA44" i="1" s="1"/>
  <c r="K44" i="1"/>
  <c r="N43" i="1"/>
  <c r="M43" i="1"/>
  <c r="K43" i="1"/>
  <c r="AA43" i="1" s="1"/>
  <c r="N42" i="1"/>
  <c r="M42" i="1"/>
  <c r="AA42" i="1" s="1"/>
  <c r="K42" i="1"/>
  <c r="N41" i="1"/>
  <c r="M41" i="1"/>
  <c r="K41" i="1"/>
  <c r="AA41" i="1" s="1"/>
  <c r="N40" i="1"/>
  <c r="M40" i="1"/>
  <c r="AA40" i="1" s="1"/>
  <c r="K40" i="1"/>
  <c r="N39" i="1"/>
  <c r="M39" i="1"/>
  <c r="K39" i="1"/>
  <c r="AA39" i="1" s="1"/>
  <c r="N38" i="1"/>
  <c r="M38" i="1"/>
  <c r="AA38" i="1" s="1"/>
  <c r="K38" i="1"/>
  <c r="N37" i="1"/>
  <c r="M37" i="1"/>
  <c r="K37" i="1"/>
  <c r="AA37" i="1" s="1"/>
  <c r="N36" i="1"/>
  <c r="M36" i="1"/>
  <c r="AA36" i="1" s="1"/>
  <c r="K36" i="1"/>
  <c r="N35" i="1"/>
  <c r="M35" i="1"/>
  <c r="K35" i="1"/>
  <c r="AA35" i="1" s="1"/>
  <c r="N34" i="1"/>
  <c r="M34" i="1"/>
  <c r="AA34" i="1" s="1"/>
  <c r="K34" i="1"/>
  <c r="N33" i="1"/>
  <c r="M33" i="1"/>
  <c r="K33" i="1"/>
  <c r="AA33" i="1" s="1"/>
  <c r="N32" i="1"/>
  <c r="M32" i="1"/>
  <c r="AA32" i="1" s="1"/>
  <c r="K32" i="1"/>
  <c r="N31" i="1"/>
  <c r="M31" i="1"/>
  <c r="K31" i="1"/>
  <c r="AA31" i="1" s="1"/>
  <c r="N30" i="1"/>
  <c r="M30" i="1"/>
  <c r="AA30" i="1" s="1"/>
  <c r="K30" i="1"/>
  <c r="N29" i="1"/>
  <c r="M29" i="1"/>
  <c r="K29" i="1"/>
  <c r="AA29" i="1" s="1"/>
  <c r="N28" i="1"/>
  <c r="M28" i="1"/>
  <c r="AA28" i="1" s="1"/>
  <c r="K28" i="1"/>
  <c r="N27" i="1"/>
  <c r="M27" i="1"/>
  <c r="K27" i="1"/>
  <c r="AA27" i="1" s="1"/>
  <c r="N26" i="1"/>
  <c r="M26" i="1"/>
  <c r="AA26" i="1" s="1"/>
  <c r="K26" i="1"/>
  <c r="N25" i="1"/>
  <c r="M25" i="1"/>
  <c r="K25" i="1"/>
  <c r="AA25" i="1" s="1"/>
  <c r="N24" i="1"/>
  <c r="M24" i="1"/>
  <c r="AA24" i="1" s="1"/>
  <c r="K24" i="1"/>
  <c r="N23" i="1"/>
  <c r="M23" i="1"/>
  <c r="K23" i="1"/>
  <c r="AA23" i="1" s="1"/>
  <c r="N22" i="1"/>
  <c r="M22" i="1"/>
  <c r="AA22" i="1" s="1"/>
  <c r="K22" i="1"/>
  <c r="N21" i="1"/>
  <c r="M21" i="1"/>
  <c r="K21" i="1"/>
  <c r="AA21" i="1" s="1"/>
  <c r="N20" i="1"/>
  <c r="M20" i="1"/>
  <c r="AA20" i="1" s="1"/>
  <c r="K20" i="1"/>
  <c r="N19" i="1"/>
  <c r="M19" i="1"/>
  <c r="K19" i="1"/>
  <c r="AA19" i="1" s="1"/>
  <c r="N18" i="1"/>
  <c r="M18" i="1"/>
  <c r="AA18" i="1" s="1"/>
  <c r="K18" i="1"/>
  <c r="AC60" i="1" l="1"/>
  <c r="AD60" i="1"/>
  <c r="AC62" i="1"/>
  <c r="AD62" i="1"/>
  <c r="AC64" i="1"/>
  <c r="AD64" i="1"/>
  <c r="AC66" i="1"/>
  <c r="AD66" i="1"/>
  <c r="AC67" i="1"/>
  <c r="AD67" i="1"/>
  <c r="AC69" i="1"/>
  <c r="AD69" i="1"/>
  <c r="AC70" i="1"/>
  <c r="AD70" i="1"/>
  <c r="AC71" i="1"/>
  <c r="AD71" i="1"/>
  <c r="AC72" i="1"/>
  <c r="AD72" i="1"/>
  <c r="AC73" i="1"/>
  <c r="AD73" i="1"/>
  <c r="AC74" i="1"/>
  <c r="AD74" i="1"/>
  <c r="AC75" i="1"/>
  <c r="AD75" i="1"/>
  <c r="AC76" i="1"/>
  <c r="AD76" i="1"/>
  <c r="AC77" i="1"/>
  <c r="AD77" i="1"/>
  <c r="AC78" i="1"/>
  <c r="AD78" i="1"/>
  <c r="AC79" i="1"/>
  <c r="AD79" i="1"/>
  <c r="AC80" i="1"/>
  <c r="AD80" i="1"/>
  <c r="AC81" i="1"/>
  <c r="AD81" i="1"/>
  <c r="AC82" i="1"/>
  <c r="AD82" i="1"/>
  <c r="AC83" i="1"/>
  <c r="AD83" i="1"/>
  <c r="AC84" i="1"/>
  <c r="AD84" i="1"/>
  <c r="AC85" i="1"/>
  <c r="AD85" i="1"/>
  <c r="AC86" i="1"/>
  <c r="AD86" i="1"/>
  <c r="AC87" i="1"/>
  <c r="AD87" i="1"/>
  <c r="AC88" i="1"/>
  <c r="AD88" i="1"/>
  <c r="AC89" i="1"/>
  <c r="AD89" i="1"/>
  <c r="AC90" i="1"/>
  <c r="AD90" i="1"/>
  <c r="AC91" i="1"/>
  <c r="AD91" i="1"/>
  <c r="AC92" i="1"/>
  <c r="AD92" i="1"/>
  <c r="AC93" i="1"/>
  <c r="AD93" i="1"/>
  <c r="AC94" i="1"/>
  <c r="AD94" i="1"/>
  <c r="AC95" i="1"/>
  <c r="AD95" i="1"/>
  <c r="AC61" i="1"/>
  <c r="AD61" i="1"/>
  <c r="AC63" i="1"/>
  <c r="AD63" i="1"/>
  <c r="AC65" i="1"/>
  <c r="AD65" i="1"/>
  <c r="AC68" i="1"/>
  <c r="AD68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C50" i="1"/>
  <c r="AB51" i="1"/>
  <c r="AB52" i="1"/>
  <c r="AB53" i="1"/>
  <c r="AB54" i="1"/>
  <c r="AB55" i="1"/>
  <c r="AB56" i="1"/>
  <c r="AB57" i="1"/>
  <c r="AB58" i="1"/>
  <c r="AB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C96" i="1"/>
  <c r="AD96" i="1"/>
  <c r="AC118" i="1"/>
  <c r="AD118" i="1"/>
  <c r="AC119" i="1"/>
  <c r="AD119" i="1"/>
  <c r="AC120" i="1"/>
  <c r="AD120" i="1"/>
  <c r="AC121" i="1"/>
  <c r="AD121" i="1"/>
  <c r="AC122" i="1"/>
  <c r="AD122" i="1"/>
  <c r="AC123" i="1"/>
  <c r="AD123" i="1"/>
  <c r="AC124" i="1"/>
  <c r="AD124" i="1"/>
  <c r="AC125" i="1"/>
  <c r="AD125" i="1"/>
  <c r="AC126" i="1"/>
  <c r="AD126" i="1"/>
  <c r="AC127" i="1"/>
  <c r="AD127" i="1"/>
  <c r="AC134" i="1"/>
  <c r="AD134" i="1"/>
  <c r="AC135" i="1"/>
  <c r="AD135" i="1"/>
  <c r="AC136" i="1"/>
  <c r="AD136" i="1"/>
  <c r="AC137" i="1"/>
  <c r="AD137" i="1"/>
  <c r="AC138" i="1"/>
  <c r="AD138" i="1"/>
  <c r="AC139" i="1"/>
  <c r="AD139" i="1"/>
  <c r="AC140" i="1"/>
  <c r="AD140" i="1"/>
  <c r="AC146" i="1"/>
  <c r="AD146" i="1"/>
  <c r="AC147" i="1"/>
  <c r="AD147" i="1"/>
  <c r="AC148" i="1"/>
  <c r="AD148" i="1"/>
  <c r="AC162" i="1"/>
  <c r="AD162" i="1"/>
  <c r="AC163" i="1"/>
  <c r="AD163" i="1"/>
  <c r="AC164" i="1"/>
  <c r="AD164" i="1"/>
  <c r="AC165" i="1"/>
  <c r="AD165" i="1"/>
  <c r="AD170" i="1"/>
  <c r="AC170" i="1"/>
  <c r="AD171" i="1"/>
  <c r="AC171" i="1"/>
  <c r="AD175" i="1"/>
  <c r="AC175" i="1"/>
  <c r="AD176" i="1"/>
  <c r="AC176" i="1"/>
  <c r="AD179" i="1"/>
  <c r="AC179" i="1"/>
  <c r="AD180" i="1"/>
  <c r="AC180" i="1"/>
  <c r="AD183" i="1"/>
  <c r="AC183" i="1"/>
  <c r="AD184" i="1"/>
  <c r="AC184" i="1"/>
  <c r="AD187" i="1"/>
  <c r="AC187" i="1"/>
  <c r="AD188" i="1"/>
  <c r="AC188" i="1"/>
  <c r="AC98" i="1"/>
  <c r="AD98" i="1"/>
  <c r="AC99" i="1"/>
  <c r="AD99" i="1"/>
  <c r="AC100" i="1"/>
  <c r="AD100" i="1"/>
  <c r="AC101" i="1"/>
  <c r="AD101" i="1"/>
  <c r="AC102" i="1"/>
  <c r="AD102" i="1"/>
  <c r="AC103" i="1"/>
  <c r="AD103" i="1"/>
  <c r="AC104" i="1"/>
  <c r="AD104" i="1"/>
  <c r="AC105" i="1"/>
  <c r="AD105" i="1"/>
  <c r="AC106" i="1"/>
  <c r="AD106" i="1"/>
  <c r="AC107" i="1"/>
  <c r="AD107" i="1"/>
  <c r="AC108" i="1"/>
  <c r="AD108" i="1"/>
  <c r="AC109" i="1"/>
  <c r="AD109" i="1"/>
  <c r="AC110" i="1"/>
  <c r="AD110" i="1"/>
  <c r="AC111" i="1"/>
  <c r="AD111" i="1"/>
  <c r="AC112" i="1"/>
  <c r="AD112" i="1"/>
  <c r="AC113" i="1"/>
  <c r="AD113" i="1"/>
  <c r="AC114" i="1"/>
  <c r="AD114" i="1"/>
  <c r="AC115" i="1"/>
  <c r="AD115" i="1"/>
  <c r="AC116" i="1"/>
  <c r="AD116" i="1"/>
  <c r="AC129" i="1"/>
  <c r="AD129" i="1"/>
  <c r="AC130" i="1"/>
  <c r="AD130" i="1"/>
  <c r="AC131" i="1"/>
  <c r="AD131" i="1"/>
  <c r="AC132" i="1"/>
  <c r="AD132" i="1"/>
  <c r="AC142" i="1"/>
  <c r="AD142" i="1"/>
  <c r="AC143" i="1"/>
  <c r="AD143" i="1"/>
  <c r="AC144" i="1"/>
  <c r="AD144" i="1"/>
  <c r="AC150" i="1"/>
  <c r="AD150" i="1"/>
  <c r="AC151" i="1"/>
  <c r="AD151" i="1"/>
  <c r="AC152" i="1"/>
  <c r="AD152" i="1"/>
  <c r="AC153" i="1"/>
  <c r="AD153" i="1"/>
  <c r="AC154" i="1"/>
  <c r="AD154" i="1"/>
  <c r="AC155" i="1"/>
  <c r="AD155" i="1"/>
  <c r="AC156" i="1"/>
  <c r="AD156" i="1"/>
  <c r="AC157" i="1"/>
  <c r="AD157" i="1"/>
  <c r="AC158" i="1"/>
  <c r="AD158" i="1"/>
  <c r="AC159" i="1"/>
  <c r="AD159" i="1"/>
  <c r="AC160" i="1"/>
  <c r="AD160" i="1"/>
  <c r="AD167" i="1"/>
  <c r="AC167" i="1"/>
  <c r="AD168" i="1"/>
  <c r="AC168" i="1"/>
  <c r="AD169" i="1"/>
  <c r="AC169" i="1"/>
  <c r="AD172" i="1"/>
  <c r="AC172" i="1"/>
  <c r="AD173" i="1"/>
  <c r="AC173" i="1"/>
  <c r="AD174" i="1"/>
  <c r="AC174" i="1"/>
  <c r="AD177" i="1"/>
  <c r="AC177" i="1"/>
  <c r="AD178" i="1"/>
  <c r="AC178" i="1"/>
  <c r="AD181" i="1"/>
  <c r="AC181" i="1"/>
  <c r="AD182" i="1"/>
  <c r="AC182" i="1"/>
  <c r="AD185" i="1"/>
  <c r="AC185" i="1"/>
  <c r="AD186" i="1"/>
  <c r="AC186" i="1"/>
  <c r="AC189" i="1"/>
  <c r="AD189" i="1"/>
  <c r="AC190" i="1"/>
  <c r="AD190" i="1"/>
  <c r="AC191" i="1"/>
  <c r="AD191" i="1"/>
  <c r="AC192" i="1"/>
  <c r="AD192" i="1"/>
  <c r="AC193" i="1"/>
  <c r="AD193" i="1"/>
  <c r="AC194" i="1"/>
  <c r="AD194" i="1"/>
  <c r="AC195" i="1"/>
  <c r="AD195" i="1"/>
  <c r="AC196" i="1"/>
  <c r="AD196" i="1"/>
  <c r="AC197" i="1"/>
  <c r="AD197" i="1"/>
  <c r="AC198" i="1"/>
  <c r="AD198" i="1"/>
  <c r="AC199" i="1"/>
  <c r="AD199" i="1"/>
  <c r="AC200" i="1"/>
  <c r="AD200" i="1"/>
  <c r="AC201" i="1"/>
  <c r="AD201" i="1"/>
  <c r="AC202" i="1"/>
  <c r="AD202" i="1"/>
  <c r="AC203" i="1"/>
  <c r="AD203" i="1"/>
  <c r="AC204" i="1"/>
  <c r="AD204" i="1"/>
  <c r="AC205" i="1"/>
  <c r="AD205" i="1"/>
  <c r="AC206" i="1"/>
  <c r="AD206" i="1"/>
  <c r="AC207" i="1"/>
  <c r="AD207" i="1"/>
  <c r="AC208" i="1"/>
  <c r="AD208" i="1"/>
  <c r="AC209" i="1"/>
  <c r="AD209" i="1"/>
  <c r="AC210" i="1"/>
  <c r="AD210" i="1"/>
  <c r="AC211" i="1"/>
  <c r="AD211" i="1"/>
  <c r="AC212" i="1"/>
  <c r="AD212" i="1"/>
  <c r="AC213" i="1"/>
  <c r="AD213" i="1"/>
  <c r="AC214" i="1"/>
  <c r="AD214" i="1"/>
  <c r="AC215" i="1"/>
  <c r="AD215" i="1"/>
  <c r="AC216" i="1"/>
  <c r="AD216" i="1"/>
  <c r="AC217" i="1"/>
  <c r="AD217" i="1"/>
  <c r="AC218" i="1"/>
  <c r="AD218" i="1"/>
  <c r="AC219" i="1"/>
  <c r="AD219" i="1"/>
  <c r="AC220" i="1"/>
  <c r="AD220" i="1"/>
  <c r="AC221" i="1"/>
  <c r="AD221" i="1"/>
  <c r="AC222" i="1"/>
  <c r="AD222" i="1"/>
  <c r="AC223" i="1"/>
  <c r="AD223" i="1"/>
  <c r="AA170" i="1"/>
  <c r="AA177" i="1"/>
  <c r="AA183" i="1"/>
  <c r="AA225" i="1"/>
  <c r="AA227" i="1"/>
  <c r="AA229" i="1"/>
  <c r="AA231" i="1"/>
  <c r="AA233" i="1"/>
  <c r="AA235" i="1"/>
  <c r="AA237" i="1"/>
  <c r="AA239" i="1"/>
  <c r="AA240" i="1"/>
  <c r="AA242" i="1"/>
  <c r="AA244" i="1"/>
  <c r="AA246" i="1"/>
  <c r="AA247" i="1"/>
  <c r="AA250" i="1"/>
  <c r="AD97" i="1"/>
  <c r="AD117" i="1"/>
  <c r="AD128" i="1"/>
  <c r="AD133" i="1"/>
  <c r="AD141" i="1"/>
  <c r="AD145" i="1"/>
  <c r="AD149" i="1"/>
  <c r="AD161" i="1"/>
  <c r="AD166" i="1"/>
  <c r="AA168" i="1"/>
  <c r="AA172" i="1"/>
  <c r="AA173" i="1"/>
  <c r="AA175" i="1"/>
  <c r="AA179" i="1"/>
  <c r="AA181" i="1"/>
  <c r="AA185" i="1"/>
  <c r="AA187" i="1"/>
  <c r="AA226" i="1"/>
  <c r="AA228" i="1"/>
  <c r="AA230" i="1"/>
  <c r="AA232" i="1"/>
  <c r="AA234" i="1"/>
  <c r="AA236" i="1"/>
  <c r="AA238" i="1"/>
  <c r="AA241" i="1"/>
  <c r="AA243" i="1"/>
  <c r="AA245" i="1"/>
  <c r="AA248" i="1"/>
  <c r="AA249" i="1"/>
  <c r="AA251" i="1"/>
  <c r="AA252" i="1"/>
  <c r="AA253" i="1"/>
  <c r="AA254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D308" i="1"/>
  <c r="AC308" i="1"/>
  <c r="AA308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D309" i="1"/>
  <c r="AC309" i="1"/>
  <c r="AD310" i="1"/>
  <c r="AC310" i="1"/>
  <c r="AD311" i="1"/>
  <c r="AC311" i="1"/>
  <c r="AD312" i="1"/>
  <c r="AC312" i="1"/>
  <c r="AD313" i="1"/>
  <c r="AC313" i="1"/>
  <c r="AD314" i="1"/>
  <c r="AC314" i="1"/>
  <c r="AD315" i="1"/>
  <c r="AC315" i="1"/>
  <c r="AD316" i="1"/>
  <c r="AC316" i="1"/>
  <c r="AD317" i="1"/>
  <c r="AC317" i="1"/>
  <c r="AD318" i="1"/>
  <c r="AC318" i="1"/>
  <c r="AD319" i="1"/>
  <c r="AC319" i="1"/>
  <c r="AD320" i="1"/>
  <c r="AC320" i="1"/>
  <c r="AD321" i="1"/>
  <c r="AC321" i="1"/>
  <c r="AD322" i="1"/>
  <c r="AC322" i="1"/>
  <c r="AD323" i="1"/>
  <c r="AC323" i="1"/>
  <c r="AD324" i="1"/>
  <c r="AC324" i="1"/>
  <c r="AD325" i="1"/>
  <c r="AC325" i="1"/>
  <c r="AD326" i="1"/>
  <c r="AC326" i="1"/>
  <c r="AD327" i="1"/>
  <c r="AC327" i="1"/>
  <c r="AD328" i="1"/>
  <c r="AC328" i="1"/>
  <c r="AD329" i="1"/>
  <c r="AC329" i="1"/>
  <c r="AD330" i="1"/>
  <c r="AC330" i="1"/>
  <c r="AD331" i="1"/>
  <c r="AC331" i="1"/>
  <c r="AD332" i="1"/>
  <c r="AC332" i="1"/>
  <c r="AD333" i="1"/>
  <c r="AC333" i="1"/>
  <c r="AD334" i="1"/>
  <c r="AC334" i="1"/>
  <c r="AD335" i="1"/>
  <c r="AC335" i="1"/>
  <c r="AD336" i="1"/>
  <c r="AC336" i="1"/>
  <c r="AD337" i="1"/>
  <c r="AC337" i="1"/>
  <c r="AD338" i="1"/>
  <c r="AC33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B339" i="1"/>
  <c r="AC349" i="1"/>
  <c r="AD349" i="1"/>
  <c r="AC351" i="1"/>
  <c r="AD351" i="1"/>
  <c r="AC353" i="1"/>
  <c r="AD353" i="1"/>
  <c r="AC355" i="1"/>
  <c r="AD355" i="1"/>
  <c r="AC357" i="1"/>
  <c r="AD357" i="1"/>
  <c r="AD361" i="1"/>
  <c r="AC361" i="1"/>
  <c r="AA361" i="1"/>
  <c r="AD363" i="1"/>
  <c r="AC363" i="1"/>
  <c r="AA363" i="1"/>
  <c r="AD365" i="1"/>
  <c r="AC365" i="1"/>
  <c r="AA365" i="1"/>
  <c r="AD367" i="1"/>
  <c r="AC367" i="1"/>
  <c r="AA367" i="1"/>
  <c r="AD369" i="1"/>
  <c r="AC369" i="1"/>
  <c r="AA369" i="1"/>
  <c r="AD371" i="1"/>
  <c r="AC371" i="1"/>
  <c r="AA371" i="1"/>
  <c r="AD373" i="1"/>
  <c r="AC373" i="1"/>
  <c r="AA373" i="1"/>
  <c r="AD375" i="1"/>
  <c r="AC375" i="1"/>
  <c r="AA375" i="1"/>
  <c r="AD377" i="1"/>
  <c r="AC377" i="1"/>
  <c r="AA377" i="1"/>
  <c r="AD379" i="1"/>
  <c r="AC379" i="1"/>
  <c r="AA379" i="1"/>
  <c r="AD381" i="1"/>
  <c r="AC381" i="1"/>
  <c r="AA381" i="1"/>
  <c r="AD383" i="1"/>
  <c r="AC383" i="1"/>
  <c r="AA383" i="1"/>
  <c r="AD385" i="1"/>
  <c r="AC385" i="1"/>
  <c r="AA385" i="1"/>
  <c r="AD387" i="1"/>
  <c r="AC387" i="1"/>
  <c r="AA387" i="1"/>
  <c r="AA389" i="1"/>
  <c r="AB389" i="1"/>
  <c r="AD391" i="1"/>
  <c r="AC391" i="1"/>
  <c r="AA391" i="1"/>
  <c r="AD393" i="1"/>
  <c r="AC393" i="1"/>
  <c r="AA393" i="1"/>
  <c r="AD395" i="1"/>
  <c r="AC395" i="1"/>
  <c r="AA395" i="1"/>
  <c r="AC397" i="1"/>
  <c r="AD397" i="1"/>
  <c r="AA397" i="1"/>
  <c r="AC401" i="1"/>
  <c r="AD401" i="1"/>
  <c r="AC405" i="1"/>
  <c r="AD405" i="1"/>
  <c r="AC409" i="1"/>
  <c r="AD409" i="1"/>
  <c r="AC413" i="1"/>
  <c r="AD413" i="1"/>
  <c r="AC417" i="1"/>
  <c r="AD417" i="1"/>
  <c r="AC421" i="1"/>
  <c r="AD421" i="1"/>
  <c r="AC425" i="1"/>
  <c r="AD425" i="1"/>
  <c r="AC429" i="1"/>
  <c r="AD429" i="1"/>
  <c r="AD340" i="1"/>
  <c r="AD341" i="1"/>
  <c r="AD342" i="1"/>
  <c r="AD343" i="1"/>
  <c r="AD344" i="1"/>
  <c r="AD345" i="1"/>
  <c r="AD346" i="1"/>
  <c r="AD347" i="1"/>
  <c r="AD348" i="1"/>
  <c r="AC350" i="1"/>
  <c r="AD350" i="1"/>
  <c r="AC352" i="1"/>
  <c r="AD352" i="1"/>
  <c r="AC354" i="1"/>
  <c r="AD354" i="1"/>
  <c r="AC356" i="1"/>
  <c r="AD356" i="1"/>
  <c r="AC358" i="1"/>
  <c r="AD360" i="1"/>
  <c r="AC360" i="1"/>
  <c r="AA360" i="1"/>
  <c r="AD362" i="1"/>
  <c r="AC362" i="1"/>
  <c r="AA362" i="1"/>
  <c r="AD364" i="1"/>
  <c r="AC364" i="1"/>
  <c r="AA364" i="1"/>
  <c r="AD366" i="1"/>
  <c r="AC366" i="1"/>
  <c r="AA366" i="1"/>
  <c r="AD368" i="1"/>
  <c r="AC368" i="1"/>
  <c r="AA368" i="1"/>
  <c r="AD370" i="1"/>
  <c r="AC370" i="1"/>
  <c r="AA370" i="1"/>
  <c r="AD372" i="1"/>
  <c r="AC372" i="1"/>
  <c r="AA372" i="1"/>
  <c r="AD374" i="1"/>
  <c r="AC374" i="1"/>
  <c r="AA374" i="1"/>
  <c r="AD376" i="1"/>
  <c r="AC376" i="1"/>
  <c r="AA376" i="1"/>
  <c r="AD378" i="1"/>
  <c r="AC378" i="1"/>
  <c r="AA378" i="1"/>
  <c r="AD380" i="1"/>
  <c r="AC380" i="1"/>
  <c r="AA380" i="1"/>
  <c r="AD382" i="1"/>
  <c r="AC382" i="1"/>
  <c r="AA382" i="1"/>
  <c r="AD384" i="1"/>
  <c r="AC384" i="1"/>
  <c r="AA384" i="1"/>
  <c r="AD386" i="1"/>
  <c r="AC386" i="1"/>
  <c r="AA386" i="1"/>
  <c r="AD388" i="1"/>
  <c r="AC388" i="1"/>
  <c r="AA388" i="1"/>
  <c r="AD392" i="1"/>
  <c r="AC392" i="1"/>
  <c r="AA392" i="1"/>
  <c r="AD394" i="1"/>
  <c r="AC394" i="1"/>
  <c r="AA394" i="1"/>
  <c r="AD396" i="1"/>
  <c r="AC396" i="1"/>
  <c r="AA396" i="1"/>
  <c r="AC399" i="1"/>
  <c r="AD399" i="1"/>
  <c r="AC403" i="1"/>
  <c r="AD403" i="1"/>
  <c r="AC407" i="1"/>
  <c r="AD407" i="1"/>
  <c r="AC411" i="1"/>
  <c r="AD411" i="1"/>
  <c r="AC415" i="1"/>
  <c r="AD415" i="1"/>
  <c r="AC419" i="1"/>
  <c r="AD419" i="1"/>
  <c r="AC423" i="1"/>
  <c r="AD423" i="1"/>
  <c r="AC427" i="1"/>
  <c r="AD427" i="1"/>
  <c r="AC431" i="1"/>
  <c r="AD431" i="1"/>
  <c r="AC433" i="1"/>
  <c r="AD433" i="1"/>
  <c r="AC435" i="1"/>
  <c r="AD435" i="1"/>
  <c r="AC437" i="1"/>
  <c r="AD437" i="1"/>
  <c r="AC439" i="1"/>
  <c r="AD439" i="1"/>
  <c r="AC390" i="1"/>
  <c r="AC432" i="1"/>
  <c r="AD432" i="1"/>
  <c r="AC434" i="1"/>
  <c r="AD434" i="1"/>
  <c r="AC436" i="1"/>
  <c r="AD436" i="1"/>
  <c r="AC438" i="1"/>
  <c r="AD438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C389" i="1" l="1"/>
  <c r="AD389" i="1"/>
  <c r="AC339" i="1"/>
  <c r="AD339" i="1"/>
  <c r="AC59" i="1"/>
  <c r="AD59" i="1"/>
  <c r="AC57" i="1"/>
  <c r="AD57" i="1"/>
  <c r="AC55" i="1"/>
  <c r="AD55" i="1"/>
  <c r="AC53" i="1"/>
  <c r="AD53" i="1"/>
  <c r="AC51" i="1"/>
  <c r="AD51" i="1"/>
  <c r="AC49" i="1"/>
  <c r="AD49" i="1"/>
  <c r="AC47" i="1"/>
  <c r="AD47" i="1"/>
  <c r="AC45" i="1"/>
  <c r="AD45" i="1"/>
  <c r="AC43" i="1"/>
  <c r="AD43" i="1"/>
  <c r="AC41" i="1"/>
  <c r="AD41" i="1"/>
  <c r="AC39" i="1"/>
  <c r="AD39" i="1"/>
  <c r="AC37" i="1"/>
  <c r="AD37" i="1"/>
  <c r="AC35" i="1"/>
  <c r="AD35" i="1"/>
  <c r="AC33" i="1"/>
  <c r="AD33" i="1"/>
  <c r="AC31" i="1"/>
  <c r="AD31" i="1"/>
  <c r="AC29" i="1"/>
  <c r="AD29" i="1"/>
  <c r="AC27" i="1"/>
  <c r="AD27" i="1"/>
  <c r="AC25" i="1"/>
  <c r="AD25" i="1"/>
  <c r="AC23" i="1"/>
  <c r="AD23" i="1"/>
  <c r="AC21" i="1"/>
  <c r="AD21" i="1"/>
  <c r="AC19" i="1"/>
  <c r="AD19" i="1"/>
  <c r="AD58" i="1"/>
  <c r="AC58" i="1"/>
  <c r="AD56" i="1"/>
  <c r="AC56" i="1"/>
  <c r="AD54" i="1"/>
  <c r="AC54" i="1"/>
  <c r="AD52" i="1"/>
  <c r="AC52" i="1"/>
  <c r="AD48" i="1"/>
  <c r="AC48" i="1"/>
  <c r="AD46" i="1"/>
  <c r="AC46" i="1"/>
  <c r="AD44" i="1"/>
  <c r="AC44" i="1"/>
  <c r="AD42" i="1"/>
  <c r="AC42" i="1"/>
  <c r="AD40" i="1"/>
  <c r="AC40" i="1"/>
  <c r="AD38" i="1"/>
  <c r="AC38" i="1"/>
  <c r="AD36" i="1"/>
  <c r="AC36" i="1"/>
  <c r="AD34" i="1"/>
  <c r="AC34" i="1"/>
  <c r="AD32" i="1"/>
  <c r="AC32" i="1"/>
  <c r="AD30" i="1"/>
  <c r="AC30" i="1"/>
  <c r="AD28" i="1"/>
  <c r="AC28" i="1"/>
  <c r="AD26" i="1"/>
  <c r="AC26" i="1"/>
  <c r="AD24" i="1"/>
  <c r="AC24" i="1"/>
  <c r="AD22" i="1"/>
  <c r="AC22" i="1"/>
  <c r="AD20" i="1"/>
  <c r="AC20" i="1"/>
  <c r="AD18" i="1"/>
  <c r="AC18" i="1"/>
  <c r="AC440" i="1" s="1"/>
</calcChain>
</file>

<file path=xl/comments1.xml><?xml version="1.0" encoding="utf-8"?>
<comments xmlns="http://schemas.openxmlformats.org/spreadsheetml/2006/main">
  <authors>
    <author/>
  </authors>
  <commentList>
    <comment ref="Q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4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5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6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<sst xmlns="http://schemas.openxmlformats.org/spreadsheetml/2006/main" count="1349" uniqueCount="926">
  <si>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</si>
  <si>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</si>
  <si>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</si>
  <si>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</si>
  <si>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</si>
  <si>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</si>
  <si>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</si>
  <si>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З/ЗЖ</t>
  </si>
  <si>
    <t>Наименование подгруппы</t>
  </si>
  <si>
    <t>з/ч к грузовым автомобилям</t>
  </si>
  <si>
    <t>Наименование группы</t>
  </si>
  <si>
    <t>Автоспецтехника</t>
  </si>
  <si>
    <t>Предмет закупки</t>
  </si>
  <si>
    <t>Запасные части для а/м марки ЗИЛ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</si>
  <si>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</si>
  <si>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</si>
  <si>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</si>
  <si>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Транспортные расходы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</si>
  <si>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</si>
  <si>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</si>
  <si>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</si>
  <si>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</si>
  <si>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</si>
  <si>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</si>
  <si>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</si>
  <si>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</si>
  <si>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</si>
  <si>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</si>
  <si>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</si>
  <si>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</si>
  <si>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</si>
  <si>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</si>
  <si>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</si>
  <si>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</si>
  <si>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</si>
  <si>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</si>
  <si>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</si>
  <si>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</si>
  <si>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</si>
  <si>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</si>
  <si>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</si>
  <si>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</si>
  <si>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</si>
  <si>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</si>
  <si>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</si>
  <si>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</si>
  <si>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</si>
  <si>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</si>
  <si>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</si>
  <si>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</si>
  <si>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</si>
  <si>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</si>
  <si>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</si>
  <si>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</si>
  <si>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</si>
  <si>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</si>
  <si>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</si>
  <si>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</si>
  <si>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</si>
  <si>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</si>
  <si>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</si>
  <si>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</si>
  <si>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</si>
  <si>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</si>
  <si>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</si>
  <si>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ЗЖ000049</t>
  </si>
  <si>
    <t>Болт карданного вала с гайкой ЗИЛ-130, 5301</t>
  </si>
  <si>
    <t>шт</t>
  </si>
  <si>
    <t>ЗЖ000058</t>
  </si>
  <si>
    <t>Пружина педали тормоза и сцепл. ЗИЛ-130</t>
  </si>
  <si>
    <t>ЗЖ000095</t>
  </si>
  <si>
    <t>Рассеиватель п/фонаря ГАЗ, ЗИЛ, УАЗ</t>
  </si>
  <si>
    <t>ЗЖ000127</t>
  </si>
  <si>
    <t>Подшипник 180114 к ЗИЛ</t>
  </si>
  <si>
    <t>ЗЖ000168</t>
  </si>
  <si>
    <t>Прокладка ЗИЛ-130 трубы приемной кольцо 306322П</t>
  </si>
  <si>
    <t>ЗЖ000174</t>
  </si>
  <si>
    <t>Опора подвесная в сборе ЗИЛ-130</t>
  </si>
  <si>
    <t>ЗЖ000216</t>
  </si>
  <si>
    <t>Кран сливной блока ЗИЛ-130 (1305010Е-130)</t>
  </si>
  <si>
    <t>ЗЖ000219</t>
  </si>
  <si>
    <t>Гайка колеса 3104076 ГАЗ, ЗИЛ</t>
  </si>
  <si>
    <t>ЗЖ000259</t>
  </si>
  <si>
    <t>Прокладка коренного подшипника ЗиЛ-130 (флажки) комплект 111-1005166/67</t>
  </si>
  <si>
    <t>ЗЖ000266</t>
  </si>
  <si>
    <t>Комплект ремонтный топливного насоса Б-10</t>
  </si>
  <si>
    <t>ЗЖ000272</t>
  </si>
  <si>
    <t>Манжета вторичного вала в сборе (хвостовика) 120-2402022-А3</t>
  </si>
  <si>
    <t>ЗЖ000280</t>
  </si>
  <si>
    <t>Подшипник первичного вала задний (306516-П) 150212К</t>
  </si>
  <si>
    <t>ЗЖ000288</t>
  </si>
  <si>
    <t>Диск колеса с ободом в сборе 130-3101015</t>
  </si>
  <si>
    <t>ЗЖ000291</t>
  </si>
  <si>
    <t>Манжета передней ступицы в сборе 307267-П</t>
  </si>
  <si>
    <t>ЗЖ000293</t>
  </si>
  <si>
    <t>Манжета задней ступицы 142х168х16 Зил-130 307287-П</t>
  </si>
  <si>
    <t>ЗЖ000297</t>
  </si>
  <si>
    <t>Привод стеклоочистителя ЗиЛ-130,131 пневматический СЛ440-52051/54/55/5900</t>
  </si>
  <si>
    <t>ЗЖ000299</t>
  </si>
  <si>
    <t>Палец и два сухаря на продольную тягу (комплект) ЗиЛ-130 (к сошке) 120-3003032/22</t>
  </si>
  <si>
    <t>ЗЖ000312</t>
  </si>
  <si>
    <t>Провод высокого напряжения ЗиЛ-130 (комплект)</t>
  </si>
  <si>
    <t>ЗЖ000321</t>
  </si>
  <si>
    <t>Переключатель поворотов ЗиЛ-130 П105А-01-3709</t>
  </si>
  <si>
    <t>ЗЖ000323</t>
  </si>
  <si>
    <t>Крышка распределителя в сборе Р133-3706500</t>
  </si>
  <si>
    <t>ЗЖ000326</t>
  </si>
  <si>
    <t>Коммутатор транзисторный ТК102А-3734000</t>
  </si>
  <si>
    <t>ЗЖ000355</t>
  </si>
  <si>
    <t>Насос ГУРа З-130 с бачком</t>
  </si>
  <si>
    <t>ЗЖ000356</t>
  </si>
  <si>
    <t>Фара Г-53, З-130 в сборе, ФГ122 ГВ2(галоген)</t>
  </si>
  <si>
    <t>ЗЖ000367</t>
  </si>
  <si>
    <t>Лампа Н4 12В 60/55 Р43</t>
  </si>
  <si>
    <t>ЗЖ000373</t>
  </si>
  <si>
    <t>Прокладка головки блока Зил-130 с герметиком</t>
  </si>
  <si>
    <t>ЗЖ000378</t>
  </si>
  <si>
    <t>Свеча А 11</t>
  </si>
  <si>
    <t>ЗЖ000456</t>
  </si>
  <si>
    <t>Реле поворотов ЗИЛ-133ГЯ, 431410 "12В" (8 и 3 выхода)</t>
  </si>
  <si>
    <t>ЗЖ000458</t>
  </si>
  <si>
    <t>Вал гибкий спидометра ЗиЛ-130 ( L=1800мм ) ГВ300-04-3819</t>
  </si>
  <si>
    <t>ЗЖ000486</t>
  </si>
  <si>
    <t>Гайка футорки левая 120-3104057</t>
  </si>
  <si>
    <t>ЗЖ000511</t>
  </si>
  <si>
    <t>Глушитель ЗИЛ 130</t>
  </si>
  <si>
    <t>ЗЖ000513</t>
  </si>
  <si>
    <t>Накладка тормозная ЗИЛ130 задняя</t>
  </si>
  <si>
    <t>ЗЖ000531</t>
  </si>
  <si>
    <t>Р/к карбюратора К-88 ЗИЛ130</t>
  </si>
  <si>
    <t>ЗЖ000541</t>
  </si>
  <si>
    <t>Крыло левое ЗИЛ 130</t>
  </si>
  <si>
    <t>ЗЖ000542</t>
  </si>
  <si>
    <t>Крыло правое ЗИЛ 130</t>
  </si>
  <si>
    <t>ЗЖ000543</t>
  </si>
  <si>
    <t>Облицовка радиатора ЗИЛ130</t>
  </si>
  <si>
    <t>ЗЖ000560</t>
  </si>
  <si>
    <t>Зеркало заднего вида ЗИЛ-130 металлическое 431410-8201015</t>
  </si>
  <si>
    <t>ЗЖ000563</t>
  </si>
  <si>
    <t>Ремень 1650 21х14 ГУР ЗиЛ 130 3407208-130</t>
  </si>
  <si>
    <t>ЗЖ000567</t>
  </si>
  <si>
    <t>Автолампа 12-21-3 (12В)</t>
  </si>
  <si>
    <t>ЗЖ000568</t>
  </si>
  <si>
    <t>Автолампа 12-5-1 (12В)</t>
  </si>
  <si>
    <t>ЗЖ000576</t>
  </si>
  <si>
    <t>Замок зажигания ЗиЛ-130 (12В/15А) 1202.3704-08</t>
  </si>
  <si>
    <t>ЗЖ000598</t>
  </si>
  <si>
    <t>Гайка стремянки пер.рессоры 130 303258-П8</t>
  </si>
  <si>
    <t>ЗЖ000602</t>
  </si>
  <si>
    <t>Стремянка пер. рессоры ЗИЛ 130 кор</t>
  </si>
  <si>
    <t>ЗЖ000644</t>
  </si>
  <si>
    <t>Насос водяной ЗиЛ-130 без шкива 130-1307010-Б4</t>
  </si>
  <si>
    <t>ЗЖ000645</t>
  </si>
  <si>
    <t>Прокладка под выпускную плиту "паук" ЗиЛ-130 (комп. 4 шт.) красные</t>
  </si>
  <si>
    <t>ЗЖ000646</t>
  </si>
  <si>
    <t>Прокладка под крышки клапанов ЗиЛ-130 (красные)</t>
  </si>
  <si>
    <t>ЗЖ000663</t>
  </si>
  <si>
    <t>Лампа галогенная "Н4" 12В 60/55Вт (Р45t)</t>
  </si>
  <si>
    <t>ЗЖ000680</t>
  </si>
  <si>
    <t>Автолампа 12В/10Вт (А12-10)</t>
  </si>
  <si>
    <t>ЗЖ000719</t>
  </si>
  <si>
    <t>Клин рулевой кардана 130-3401227</t>
  </si>
  <si>
    <t>ЗЖ000724</t>
  </si>
  <si>
    <t>Шкворень поворотного кулака ЗиЛ-130</t>
  </si>
  <si>
    <t>ЗЖ000725</t>
  </si>
  <si>
    <t>Клин шкворня поворотных кулаков ЗиЛ-130 с гайкой</t>
  </si>
  <si>
    <t>ЗЖ000733</t>
  </si>
  <si>
    <t>Ролик тормозной колодки задней ЗиЛ-130 (литая колодка) 130-3502109</t>
  </si>
  <si>
    <t>ЗЖ000734</t>
  </si>
  <si>
    <t>Гайка-футорка-шпилька правая ЗиЛ (комп.)</t>
  </si>
  <si>
    <t>ЗЖ000735</t>
  </si>
  <si>
    <t>Ступица заднего колеса ЗиЛ-130 (130-3104015)</t>
  </si>
  <si>
    <t>ЗЖ000746</t>
  </si>
  <si>
    <t>Стремянка ушка задней рессоры ЗиЛ-130</t>
  </si>
  <si>
    <t>ЗЖ000750</t>
  </si>
  <si>
    <t>Бак топливный З-130 125л</t>
  </si>
  <si>
    <t>ЗЖ000825</t>
  </si>
  <si>
    <t>Ресивер (балон возд.) КАМАЗ, ЗИЛ</t>
  </si>
  <si>
    <t>ЗЖ000826</t>
  </si>
  <si>
    <t>Главный тормозной кран (2-х секционный) КАМАЗ, МАЗ, ЗИЛ</t>
  </si>
  <si>
    <t>ЗЖ000904</t>
  </si>
  <si>
    <t>Распределитель зажигания Р-24.3706-А2 ЗИЛ бесконтактный</t>
  </si>
  <si>
    <t>ЗЖ000930</t>
  </si>
  <si>
    <t>Кольца поршневые на двигатель ЗИЛ-130 (стандарт)</t>
  </si>
  <si>
    <t>компл</t>
  </si>
  <si>
    <t>ЗЖ000963</t>
  </si>
  <si>
    <t>Шланг ГУРа высокого давления 130-3408022</t>
  </si>
  <si>
    <t>ЗЖ000994</t>
  </si>
  <si>
    <t>Бегунок распределителя ГАЗ,ЗИЛ б/резистора (контактный)</t>
  </si>
  <si>
    <t>ЗЖ001006</t>
  </si>
  <si>
    <t>Фонарь подсветки номера (кат.№ ФП131-3717010)</t>
  </si>
  <si>
    <t>ЗЖ001021</t>
  </si>
  <si>
    <t>Вал карданный ЗИЛ-130 Б2 L-2379+92 бортовой гипоид /Кат № 013000-220002311/</t>
  </si>
  <si>
    <t>ЗЖ001026</t>
  </si>
  <si>
    <t>Стекло ветровое ЗИЛ 4331,5301 Бычок/Кат № 433100-520601000</t>
  </si>
  <si>
    <t>ЗЖ001071</t>
  </si>
  <si>
    <t>Накладка тормозная ЗИЛ передняя 130-3501105</t>
  </si>
  <si>
    <t>ЗЖ001077</t>
  </si>
  <si>
    <t>Компрессор ЗИЛ 130-3509009-11</t>
  </si>
  <si>
    <t>ЗЖ001084</t>
  </si>
  <si>
    <t>Втулка амортизатора ЗИЛ 111-29115486</t>
  </si>
  <si>
    <t>ЗЖ001087</t>
  </si>
  <si>
    <t>Вал карданный рулевой ЗИЛ 130-3401440-А-2</t>
  </si>
  <si>
    <t>ЗЖ001088</t>
  </si>
  <si>
    <t>Рессора передняя ЗИЛ 130-2902011-В</t>
  </si>
  <si>
    <t>ЗЖ001089</t>
  </si>
  <si>
    <t>Рессора задняя в сборе ЗИЛ 130Д-2912011-В2</t>
  </si>
  <si>
    <t>ЗЖ001109</t>
  </si>
  <si>
    <t>Втулка шкворня ЗИЛ 4331-3001016</t>
  </si>
  <si>
    <t>ЗЖ001116</t>
  </si>
  <si>
    <t>Переключатель поворотов и света МАЗ, ЗИЛ, УРАЛ, КрАЗ 6602-3709000</t>
  </si>
  <si>
    <t>ЗЖ001138</t>
  </si>
  <si>
    <t>Крестовина рулевого кардана 130-3401481-Б</t>
  </si>
  <si>
    <t>ЗЖ001145</t>
  </si>
  <si>
    <t>Шпилька головки блока 307159-П8 двигателя а/м ЗИЛ-130</t>
  </si>
  <si>
    <t>ЗЖ001158</t>
  </si>
  <si>
    <t>Полуось заднего моста 130-2403070-А</t>
  </si>
  <si>
    <t>ЗЖ001161</t>
  </si>
  <si>
    <t>Редуктор заднего моста в сборе 130-2402010-А2</t>
  </si>
  <si>
    <t>ЗЖ001187</t>
  </si>
  <si>
    <t>Шпилька заднего колеса 120-3104051</t>
  </si>
  <si>
    <t>ЗЖ001189</t>
  </si>
  <si>
    <t>Шпилька переднего колеса 120-3103070</t>
  </si>
  <si>
    <t>ЗЖ001206</t>
  </si>
  <si>
    <t>Лампа галогеновая фарная АКГ-12-55-2(Н1)</t>
  </si>
  <si>
    <t>ЗЖ001209</t>
  </si>
  <si>
    <t>Лампа стоп-сигнал, габариты А-12-21-3</t>
  </si>
  <si>
    <t>ЗЖ001211</t>
  </si>
  <si>
    <t>Указатель давления масла ЗИЛ.ГАЗ,УАЗ,УРАЛ 15-3810</t>
  </si>
  <si>
    <t>ЗЖ001261</t>
  </si>
  <si>
    <t>Спидометр СП-135</t>
  </si>
  <si>
    <t>ЗЖ001302</t>
  </si>
  <si>
    <t>Крышка распределителя ЗИЛ 6851.3706-500</t>
  </si>
  <si>
    <t>ЗЖ001303</t>
  </si>
  <si>
    <t>Крышка распределителя ЗИЛ, ГАЗ, ПАЗ Р-133-3706500СОАТЭ</t>
  </si>
  <si>
    <t>ЗЖ001304</t>
  </si>
  <si>
    <t>Насос бензиновый ЗИЛ-130</t>
  </si>
  <si>
    <t>ЗЖ001313</t>
  </si>
  <si>
    <t>Реле втягивающее ЗИЛ СТ-230Б2-800</t>
  </si>
  <si>
    <t>ЗЖ001324</t>
  </si>
  <si>
    <t>Сопротивление добавочное ЗИЛ, ГАЗ СЭ-107СОАТЭ</t>
  </si>
  <si>
    <t>ЗЖ001380</t>
  </si>
  <si>
    <t>Шестерня распредвала Зил 130</t>
  </si>
  <si>
    <t>ЗЖ001384</t>
  </si>
  <si>
    <t>Колпачки маслосъемные Зил 130</t>
  </si>
  <si>
    <t>ЗЖ001390</t>
  </si>
  <si>
    <t>Датчик маслянный Зил 130</t>
  </si>
  <si>
    <t>ЗЖ001394</t>
  </si>
  <si>
    <t>Стекло ветровое Зил 130</t>
  </si>
  <si>
    <t>ЗЖ001398</t>
  </si>
  <si>
    <t>Ремонтный комплект тормозной камеры Зил 130</t>
  </si>
  <si>
    <t>ЗЖ001403</t>
  </si>
  <si>
    <t>Замок дверной ЗИЛ Зил 130</t>
  </si>
  <si>
    <t>ЗЖ001405</t>
  </si>
  <si>
    <t>Прокладка КПП Зил 130</t>
  </si>
  <si>
    <t>ЗЖ001408</t>
  </si>
  <si>
    <t>Крышка КПП Зил 130</t>
  </si>
  <si>
    <t>ЗЖ001409</t>
  </si>
  <si>
    <t>Вал первичный Зил 130 в сборе</t>
  </si>
  <si>
    <t>ЗЖ001410</t>
  </si>
  <si>
    <t>Вал вторичный Зил 130 в сборе</t>
  </si>
  <si>
    <t>ЗЖ001411</t>
  </si>
  <si>
    <t>Вал промежуточный Зил 130</t>
  </si>
  <si>
    <t>ЗЖ001417</t>
  </si>
  <si>
    <t>Балка передняя в сборе Зил 130</t>
  </si>
  <si>
    <t>ЗЖ001424</t>
  </si>
  <si>
    <t>Фланец КПП Зил 130</t>
  </si>
  <si>
    <t>ЗЖ001425</t>
  </si>
  <si>
    <t>Камера тормозная (передняя) Зил 130</t>
  </si>
  <si>
    <t>ЗЖ001449</t>
  </si>
  <si>
    <t>Флажок коленвала ЗИЛ-130</t>
  </si>
  <si>
    <t>ЗЖ001450</t>
  </si>
  <si>
    <t>Сальник 62/93 (пер/крышки) ЗИЛ-130</t>
  </si>
  <si>
    <t>ЗЖ001461</t>
  </si>
  <si>
    <t>Пружина колодок стяжная ЗИЛ-130</t>
  </si>
  <si>
    <t>ЗЖ001537</t>
  </si>
  <si>
    <t>Головка блока цилиндров дв.508 клапанная ЗИЛ 130-1003010-20</t>
  </si>
  <si>
    <t>ЗЖ001540</t>
  </si>
  <si>
    <t>Диск сцепления ведомый усиленный ЗИЛ-130, 5301 130-1601130</t>
  </si>
  <si>
    <t>ЗЖ001543</t>
  </si>
  <si>
    <t>Диск сцепления нажимной корзина ЗИЛ 130-1601090</t>
  </si>
  <si>
    <t>ЗЖ001552</t>
  </si>
  <si>
    <t>Насос масляный ЗИЛ 130-1011010</t>
  </si>
  <si>
    <t>ЗЖ001553</t>
  </si>
  <si>
    <t>Ось коромысел клапанов в сборе 130-1007098</t>
  </si>
  <si>
    <t>ЗЖ001556</t>
  </si>
  <si>
    <t>Подушка опоры двигателя задней ЗИЛ-130,433360 130-1001050</t>
  </si>
  <si>
    <t>ЗЖ001558</t>
  </si>
  <si>
    <t>Подшипник выжимной в сборе ЗИЛ-130 130-1602052</t>
  </si>
  <si>
    <t>ЗЖ001572</t>
  </si>
  <si>
    <t>Сальник клапана впускного ЗИЛ 130-1007014</t>
  </si>
  <si>
    <t>ЗЖ001576</t>
  </si>
  <si>
    <t>Шкив к/вала ЗИЛ-130 130-1005050</t>
  </si>
  <si>
    <t>ЗЖ001614</t>
  </si>
  <si>
    <t>Кран ручного тормоза 3 отверстия 100-3537010</t>
  </si>
  <si>
    <t>ЗЖ001615</t>
  </si>
  <si>
    <t>Рычаг регулировочный ЗИЛ-130 задний 120-3502136</t>
  </si>
  <si>
    <t>ЗЖ001622</t>
  </si>
  <si>
    <t>Комплект втулок стартера СТ-230 ГАЗ-53,ЗИЛ-130</t>
  </si>
  <si>
    <t>ЗЖ001628</t>
  </si>
  <si>
    <t>Ремень компрессора 1100 ЗИЛ-130</t>
  </si>
  <si>
    <t>ЗЖ001631</t>
  </si>
  <si>
    <t>Колодка тормозная передняя 130-3501090</t>
  </si>
  <si>
    <t>ЗЖ001649</t>
  </si>
  <si>
    <t>Втулка распределительного вала ЗИЛ-130</t>
  </si>
  <si>
    <t>ЗЖ001711</t>
  </si>
  <si>
    <t>Подшипник подвесной ЗИЛ 130-2202075-А с муфтой</t>
  </si>
  <si>
    <t>ЗЖ001739</t>
  </si>
  <si>
    <t>Комплект ремонтный наконечника рулевой тяги ЗИЛ-130 (резьб.9 позиций)</t>
  </si>
  <si>
    <t>ЗЖ001784</t>
  </si>
  <si>
    <t>Выключатель зажигания ВК350 в сборе на ЗИЛ</t>
  </si>
  <si>
    <t>ЗЖ001792</t>
  </si>
  <si>
    <t>Заклёпка тормозная 5х16 (64 шт.) ГАЗ, ПАЗ, ЗИЛ</t>
  </si>
  <si>
    <t>ЗЖ001803</t>
  </si>
  <si>
    <t>Кольцо стопорное крестовины карданного вала ЗИЛ 130</t>
  </si>
  <si>
    <t>ЗЖ001832</t>
  </si>
  <si>
    <t>Бак топливный 175л 130-1101008</t>
  </si>
  <si>
    <t>ЗЖ001839</t>
  </si>
  <si>
    <t>Вал распределительный в сборе с шестерней 130-1006010</t>
  </si>
  <si>
    <t>ЗЖ001847</t>
  </si>
  <si>
    <t>Вкладыш коренной ЗИЛ-130 СТ 130-1000102-Б (ЗМЗ)</t>
  </si>
  <si>
    <t>ЗЖ001850</t>
  </si>
  <si>
    <t>Вкладыш шатунный ЗИЛ-130 СТ 130-1000104-02 (ЗМЗ)</t>
  </si>
  <si>
    <t>ЗЖ001863</t>
  </si>
  <si>
    <t>Группа поршневая ЗИЛ с кольцами 130-1000108 МЛЗ</t>
  </si>
  <si>
    <t>ЗЖ001865</t>
  </si>
  <si>
    <t>Датчик температуры охлаждающей жидкости ЗИЛ,ГАЗ ТМ-100В</t>
  </si>
  <si>
    <t>ЗЖ001877</t>
  </si>
  <si>
    <t>Комплект шлангов водяных 4 шт. 130-1303011</t>
  </si>
  <si>
    <t>ЗЖ001892</t>
  </si>
  <si>
    <t>Наконечник тяги поперечной ЗИЛ-5301 4331-3414058-10</t>
  </si>
  <si>
    <t>ЗЖ001893</t>
  </si>
  <si>
    <t>Наконечник тяги поперечной ЗИЛ-5301 4331-3414059-10</t>
  </si>
  <si>
    <t>ЗЖ001896</t>
  </si>
  <si>
    <t>Палец ЗИЛ-130,433360,4331,5301 4331-3003065</t>
  </si>
  <si>
    <t>ЗЖ001897</t>
  </si>
  <si>
    <t>Палец шаровый без резьбы 130-3003032</t>
  </si>
  <si>
    <t>ЗЖ001907</t>
  </si>
  <si>
    <t>Подшипник универсальный 7611(32311)</t>
  </si>
  <si>
    <t>ЗЖ001932</t>
  </si>
  <si>
    <t>Радиатор отопителя ЗИЛ-4331 3-х рядный н/о 4331-8101012</t>
  </si>
  <si>
    <t>ЗЖ001933</t>
  </si>
  <si>
    <t>Регулятор давления воздуха ЗИЛ-5301 100-3512010-20</t>
  </si>
  <si>
    <t>ЗЖ001942</t>
  </si>
  <si>
    <t>Сальник ступицы передней ЗИЛ-130,431410 307267</t>
  </si>
  <si>
    <t>ЗЖ001948</t>
  </si>
  <si>
    <t>Центрифуга (фильтр масляный) 130-1017010 АМО ЗиЛ</t>
  </si>
  <si>
    <t>ЗЖ001953</t>
  </si>
  <si>
    <t>Шатун двигателя ЗИЛ-130,433360 130-1004045</t>
  </si>
  <si>
    <t>ЗЖ001957</t>
  </si>
  <si>
    <t>Шланг центрифуги масляной ЗИЛ-433360 130-3810040 А</t>
  </si>
  <si>
    <t>ЗЖ001958</t>
  </si>
  <si>
    <t>Штанга толкателя ЗИЛ-130,433360 130-1007176</t>
  </si>
  <si>
    <t>ЗЖ001987</t>
  </si>
  <si>
    <t>Вал карданный ЗИЛ-131 моста заднего L=739 131-2201011-01</t>
  </si>
  <si>
    <t>ЗЖ001988</t>
  </si>
  <si>
    <t>Вал карданный моста среднего L=1073 131-2205011-А2</t>
  </si>
  <si>
    <t>ЗЖ001997</t>
  </si>
  <si>
    <t>Вкладыш шатунный ЗИЛ-130 0,25 130-1000104 (ЗМЗ)</t>
  </si>
  <si>
    <t>ЗЖ002004</t>
  </si>
  <si>
    <t>Гайка ЗИЛ-130 колеса заднего левая 250717(20089)</t>
  </si>
  <si>
    <t>ЗЖ002005</t>
  </si>
  <si>
    <t>Гайка ЗИЛ-130 колеса заднего правая 250716 (20088)</t>
  </si>
  <si>
    <t>ЗЖ002009</t>
  </si>
  <si>
    <t>Гайка-футорка ЗИЛ,ГАЗ левая 250721(20085)</t>
  </si>
  <si>
    <t>ЗЖ002010</t>
  </si>
  <si>
    <t>Гайка-футорка ЗИЛ ,ГАЗ правая 250720(20084)</t>
  </si>
  <si>
    <t>ЗЖ002019</t>
  </si>
  <si>
    <t>Камера тормозная задняя ЗИЛ-130 150В-3519110</t>
  </si>
  <si>
    <t>ЗЖ002029</t>
  </si>
  <si>
    <t>Коммутатор ЗИЛ 12-3774</t>
  </si>
  <si>
    <t>ЗЖ002033</t>
  </si>
  <si>
    <t>Кран стеклоочистителя КР-30 130-5205040</t>
  </si>
  <si>
    <t>ЗЖ002034</t>
  </si>
  <si>
    <t>Кран тормозной двухсекционный (конверсия) 130-3514010-Б</t>
  </si>
  <si>
    <t>ЗЖ002067</t>
  </si>
  <si>
    <t>Палец резьбовой ЗИЛ-130,433360, ПАЗ-3205 120-3003032 (3205-3003032)</t>
  </si>
  <si>
    <t>ЗЖ002078</t>
  </si>
  <si>
    <t>Подшипник универсальный 264706</t>
  </si>
  <si>
    <t>ЗЖ002080</t>
  </si>
  <si>
    <t>Подшипник универсальный 50212(6212N)</t>
  </si>
  <si>
    <t>ЗЖ002085</t>
  </si>
  <si>
    <t>Прокладка глушителя 306322</t>
  </si>
  <si>
    <t>ЗЖ002097</t>
  </si>
  <si>
    <t>Прокладка коллектора крайняя 130-1008084</t>
  </si>
  <si>
    <t>ЗЖ002098</t>
  </si>
  <si>
    <t>Прокладка коллектора средняя 130-1008080</t>
  </si>
  <si>
    <t>ЗЖ002110</t>
  </si>
  <si>
    <t>Пружина тяги рулевой ЗИЛ-4331,5301 4331-3414021</t>
  </si>
  <si>
    <t>ЗЖ002132</t>
  </si>
  <si>
    <t>Рессора задняя ЗИЛ-131 131-2912007</t>
  </si>
  <si>
    <t>ЗЖ002142</t>
  </si>
  <si>
    <t>Сальник вала вторичного 58х84х16 (309825) 309860</t>
  </si>
  <si>
    <t>ЗЖ002152</t>
  </si>
  <si>
    <t>Синхронизатор 2-3 передачи 130-1701150</t>
  </si>
  <si>
    <t>ЗЖ002153</t>
  </si>
  <si>
    <t>Синхронизатор 4-5 передачи 130-1701151</t>
  </si>
  <si>
    <t>ЗЖ002157</t>
  </si>
  <si>
    <t>Стремянка рессоры задней 131-2912408</t>
  </si>
  <si>
    <t>ЗЖ002159</t>
  </si>
  <si>
    <t>Стремянка рессоры передней передняя 130-2902408</t>
  </si>
  <si>
    <t>ЗЖ002170</t>
  </si>
  <si>
    <t>Уголок крана сливного с блока (421177-П) 300351-П</t>
  </si>
  <si>
    <t>ЗЖ002172</t>
  </si>
  <si>
    <t>Уплотнитель насоса водяного 130-1307033</t>
  </si>
  <si>
    <t>ЗЖ002240</t>
  </si>
  <si>
    <t>Включатель сигнала тормоза ЗИЛ-130 ВК-13</t>
  </si>
  <si>
    <t>ЗЖ002245</t>
  </si>
  <si>
    <t>Гайка ЗИЛ-130 шпильки внутренняя 250563-П8</t>
  </si>
  <si>
    <t>ЗЖ002259</t>
  </si>
  <si>
    <t>Диск колеса (7х20) ЗИЛ-4331 (н/о) (бесфуторочный) 4331-310101</t>
  </si>
  <si>
    <t>ЗЖ002261</t>
  </si>
  <si>
    <t>Заклепка 8х24 тормозной накладки (компл 64шт)</t>
  </si>
  <si>
    <t>ЗЖ002304</t>
  </si>
  <si>
    <t>Переключатель поворотов ЗИЛ-5301,ПАЗ-Аврора 1112-3769</t>
  </si>
  <si>
    <t>ЗЖ002306</t>
  </si>
  <si>
    <t>Переключатель стеклоочистителя ЗИЛ-5301,ПАЗ-Аврора</t>
  </si>
  <si>
    <t>ЗЖ002325</t>
  </si>
  <si>
    <t>Р/к карбюратора 130-1107920</t>
  </si>
  <si>
    <t>ЗЖ002340</t>
  </si>
  <si>
    <t>Реле указателя поворота ГАЗ, ПАЗ, ЛАЗ, ЗИЛ, Урал РС-57</t>
  </si>
  <si>
    <t>ЗЖ002362</t>
  </si>
  <si>
    <t>Труба глушителя левая 131-1203011</t>
  </si>
  <si>
    <t>ЗЖ002377</t>
  </si>
  <si>
    <t>Фара Евро КамАЗ,МАЗ,ЗИЛ,ПАЗ(без лампы) 8702.3711010</t>
  </si>
  <si>
    <t>ЗЖ002387</t>
  </si>
  <si>
    <t>Хомут Д-30-45/9мм</t>
  </si>
  <si>
    <t>ЗЖ002390</t>
  </si>
  <si>
    <t>Цилиндр сцепления главный ЗИЛ-433360, 4331-1602510</t>
  </si>
  <si>
    <t>ЗЖ002403</t>
  </si>
  <si>
    <t>Шпилька ступицы задней ЗИЛ-130 правая 120-3104050</t>
  </si>
  <si>
    <t>ЗЖ002406</t>
  </si>
  <si>
    <t>Щетка стеклоочистителя ГАЗ, ЗИЛ СЛ-100-900</t>
  </si>
  <si>
    <t>ЗЖ002409</t>
  </si>
  <si>
    <t>Элемент фильтра воздушного 130-1109080</t>
  </si>
  <si>
    <t>ЗЖ002442</t>
  </si>
  <si>
    <t>Лампа галогенная "Н7" 12 В</t>
  </si>
  <si>
    <t>ЗЖ002519</t>
  </si>
  <si>
    <t>Панель крыла ЗИЛ433360 задняя левая 4331-8403021-01</t>
  </si>
  <si>
    <t>ЗЖ002520</t>
  </si>
  <si>
    <t>Панель крыла ЗИЛ433360 задняя правая 4331-8403020-01</t>
  </si>
  <si>
    <t>ЗЖ002521</t>
  </si>
  <si>
    <t>Панель передка кабины ЗИЛ433360 боковая левая 4331-5301031</t>
  </si>
  <si>
    <t>ЗЖ002522</t>
  </si>
  <si>
    <t>Панель передка кабины ЗИЛ433360 боковая правая 4331-5301030</t>
  </si>
  <si>
    <t>ЗЖ002547</t>
  </si>
  <si>
    <t>Датчик аварийного давления масла ММ111А-3810600</t>
  </si>
  <si>
    <t>ЗЖ002588</t>
  </si>
  <si>
    <t>Барабан тормозной задний 130-3502070</t>
  </si>
  <si>
    <t>ЗЖ002589</t>
  </si>
  <si>
    <t>Барабан тормозной задний ПАЗ-3205, ГАЗ-53 53-3502070</t>
  </si>
  <si>
    <t>ЗЖ002596</t>
  </si>
  <si>
    <t>Вал карданный (02)L=2222 130-2200023А2</t>
  </si>
  <si>
    <t>ЗЖ002614</t>
  </si>
  <si>
    <t>Карбюратор ЗИЛ-130 К135-920</t>
  </si>
  <si>
    <t>ЗЖ002617</t>
  </si>
  <si>
    <t>Колодка тормозная ЗИЛ-131 131-3501095</t>
  </si>
  <si>
    <t>ЗЖ002619</t>
  </si>
  <si>
    <t>Комплект прокладок паука 4 шт. 130-1008190</t>
  </si>
  <si>
    <t>ЗЖ002620</t>
  </si>
  <si>
    <t>Комплект сцепления 5301-16010СТК</t>
  </si>
  <si>
    <t>ЗЖ002625</t>
  </si>
  <si>
    <t>Лампа габаритов подкапотная, поворотник А12-10</t>
  </si>
  <si>
    <t>ЗЖ002629</t>
  </si>
  <si>
    <t>Лампа стоп-сигнал,габариты А12-21-3</t>
  </si>
  <si>
    <t>ЗЖ002649</t>
  </si>
  <si>
    <t>Радиатор охлаждения ЗИЛ-130 4-х рядный 130-1301010-ШААЗ</t>
  </si>
  <si>
    <t>ЗЖ002650</t>
  </si>
  <si>
    <t>Радиатор охлаждения ЗИЛ-4331 3-х рядный 4331-1301010-01ШААЗ</t>
  </si>
  <si>
    <t>ЗЖ002674</t>
  </si>
  <si>
    <t>Щетка стеклоочистителя н/о КамАЗ (с 1996г), ЗиЛ СЛ-123-900-Н</t>
  </si>
  <si>
    <t>ЗЖ002681</t>
  </si>
  <si>
    <t>Вал вторичный КПП ЗИЛ 130-1701105</t>
  </si>
  <si>
    <t>ЗЖ002683</t>
  </si>
  <si>
    <t>Вал карданный моста переднего ЗИЛ L=1333 131-2203011А2 конверсия</t>
  </si>
  <si>
    <t>ЗЖ002691</t>
  </si>
  <si>
    <t>Гайка ЗИЛ-433106 шпильки внутренняя 307451-01</t>
  </si>
  <si>
    <t>ЗЖ002693</t>
  </si>
  <si>
    <t>Гидроусилитель ЗИЛ н/о 4331-3400020-20</t>
  </si>
  <si>
    <t>ЗЖ002694</t>
  </si>
  <si>
    <t>Гидроусилитель ЗИЛ-130 4331-3400020-02</t>
  </si>
  <si>
    <t>ЗЖ002696</t>
  </si>
  <si>
    <t>Диск сцепления ведомый ЗИЛ-5301,130 (лепестков.) 130-1601130-У</t>
  </si>
  <si>
    <t>ЗЖ002698</t>
  </si>
  <si>
    <t>Камера тормозная ЗИЛ-130 передняя с/о 150-3519010</t>
  </si>
  <si>
    <t>ЗЖ002703</t>
  </si>
  <si>
    <t>Коммутатор ЗИЛ (с функцией полного резервирования) 12-3774-02</t>
  </si>
  <si>
    <t>ЗЖ002706</t>
  </si>
  <si>
    <t>Коромысло клапана дв.508 ЗИЛ-130,433360 130-1007110</t>
  </si>
  <si>
    <t>ЗЖ002709</t>
  </si>
  <si>
    <t>Кулак поворотный левый ЗИЛ 130-3001011</t>
  </si>
  <si>
    <t>ЗЖ002714</t>
  </si>
  <si>
    <t>Электродвигатель отопителя ЗИЛ-4331</t>
  </si>
  <si>
    <t>ЗЖ002718</t>
  </si>
  <si>
    <t>Насос водяной ЗИЛ-130,433360,131,442160(со шкивом) 130-1307009Б3</t>
  </si>
  <si>
    <t>ЗЖ002722</t>
  </si>
  <si>
    <t>Радиатор охлаждения ЗИЛ-130,131 3-х рядный 130-1301010ШААЗ</t>
  </si>
  <si>
    <t>ЗЖ002725</t>
  </si>
  <si>
    <t>Комплект ремонтный гильза+ поршень+ п.пал+ п.кол+ ст.кол ЗИЛ-130 130-1000108(Грузовичок)</t>
  </si>
  <si>
    <t>ЗЖ002726</t>
  </si>
  <si>
    <t>Ремкомплект карбюратора с поплавком ЗИЛ 130-1107920-10</t>
  </si>
  <si>
    <t>ЗЖ002727</t>
  </si>
  <si>
    <t>Ремкомплект насоса водяного ЗИЛ (уплотнитель+шайба) 130-1307021</t>
  </si>
  <si>
    <t>ЗЖ002733</t>
  </si>
  <si>
    <t>Ремкомплект шкворня ЗИЛ-130, 433360 3шт. 120-3001019РК</t>
  </si>
  <si>
    <t>ЗЖ002734</t>
  </si>
  <si>
    <t>Рессора задняя дополнительная ЗИЛ-130 130-2913007</t>
  </si>
  <si>
    <t>ЗЖ002751</t>
  </si>
  <si>
    <t>Шестерня 1-й передачи вала вторичного ЗИЛ 130-1701112</t>
  </si>
  <si>
    <t>ЗЖ002752</t>
  </si>
  <si>
    <t>Шестерня 2-й передачи вала вторичного ЗИЛ 130-1701127</t>
  </si>
  <si>
    <t>ЗЖ002753</t>
  </si>
  <si>
    <t>Шестерня 2-й передачи вала промежуточного ЗИЛ 130-1701049</t>
  </si>
  <si>
    <t>ЗЖ002754</t>
  </si>
  <si>
    <t>Шестерня 3-й передачи вала вторичного ЗИЛ 130-1701131</t>
  </si>
  <si>
    <t>ЗЖ002755</t>
  </si>
  <si>
    <t>Шестерня 3-й передачи вала промежуточного ЗИЛ 130-1701051</t>
  </si>
  <si>
    <t>ЗЖ002792</t>
  </si>
  <si>
    <t>Амперметр АП 110</t>
  </si>
  <si>
    <t>ЗЖ002794</t>
  </si>
  <si>
    <t>Башмак балансира ЗИЛ-131 со втулками 131-2918070</t>
  </si>
  <si>
    <t>ЗЖ002803</t>
  </si>
  <si>
    <t>Вал гибкий КрАЗ,с/х техн.(L=1400мм) ГВ-20Д</t>
  </si>
  <si>
    <t>ЗЖ002804</t>
  </si>
  <si>
    <t>Вал карданный КПП ЗИЛ (к РК,конверсия) 131-2202011</t>
  </si>
  <si>
    <t>ЗЖ002821</t>
  </si>
  <si>
    <t>Выключатель массы ЗиЛ-4331 1312.3737СОАТЭ</t>
  </si>
  <si>
    <t>ЗЖ002822</t>
  </si>
  <si>
    <t>Выключатель стоп-сигнала ГАЗ,ЗИЛ,ПАЗ,УРАЛ,УАЗ ВК-12Б</t>
  </si>
  <si>
    <t>ЗЖ002860</t>
  </si>
  <si>
    <t>Кольцо поршневое ЗИЛ СТ (на 4 порш) 130-1000101</t>
  </si>
  <si>
    <t>ЗЖ002870</t>
  </si>
  <si>
    <t>Комплект БСЗ ЗИЛ-130 (распределитель заж.+коммутатор) 24-3706А2СОАТЭ</t>
  </si>
  <si>
    <t>ЗЖ002887</t>
  </si>
  <si>
    <t>Крышка вала первичного ЗИЛ 130-1701039</t>
  </si>
  <si>
    <t>ЗЖ002908</t>
  </si>
  <si>
    <t>Насос ГУР ЗИЛ-431410 130-3407199</t>
  </si>
  <si>
    <t>ЗЖ002935</t>
  </si>
  <si>
    <t>Полуось левая в сб.ЗИЛ-131 131-2303069</t>
  </si>
  <si>
    <t>ЗЖ002936</t>
  </si>
  <si>
    <t>Полуось правая в сб.ЗИЛ-131 131-2303068</t>
  </si>
  <si>
    <t>ЗЖ002953</t>
  </si>
  <si>
    <t>Прокладка картера компрессора ЗИЛ 130-3509103-Б</t>
  </si>
  <si>
    <t>ЗЖ002970</t>
  </si>
  <si>
    <t>Регулятор напряжения ЗИЛ 201-3702 (661.3702)</t>
  </si>
  <si>
    <t>ЗЖ002971</t>
  </si>
  <si>
    <t>Регулятор напряжения УАЗ,ЗИЛ 12В 2702.3702</t>
  </si>
  <si>
    <t>ЗЖ002974</t>
  </si>
  <si>
    <t>Реле оборотов мотор отопителя ЗИЛ-5301 (РОВ-4) 12В</t>
  </si>
  <si>
    <t>ЗЖ002975</t>
  </si>
  <si>
    <t>Реле поворота ЗИЛ-5301 РС-950С (575.3777)</t>
  </si>
  <si>
    <t>ЗЖ002977</t>
  </si>
  <si>
    <t>Реле поворота н/о ЗИЛ-5301 РС-950С Владимир</t>
  </si>
  <si>
    <t>ЗЖ002981</t>
  </si>
  <si>
    <t>Ремкомплект головки компрессора ЗИЛ 130-3509039РК</t>
  </si>
  <si>
    <t>ЗЖ002982</t>
  </si>
  <si>
    <t>Ремкомплект ГУР ЗИЛ полный 4331-3401025-П</t>
  </si>
  <si>
    <t>ЗЖ003005</t>
  </si>
  <si>
    <t>Рычаг сцепления ЗИЛ 494560-1602043</t>
  </si>
  <si>
    <t>ЗЖ003012</t>
  </si>
  <si>
    <t>Стекло пер.фонаря ПФ-130 Б/Ж</t>
  </si>
  <si>
    <t>ЗЖ003013</t>
  </si>
  <si>
    <t>Стеклоочиститель ЗИЛ-130 (к-т привод+ 2тяги+ 2рычага) СЛ-440П</t>
  </si>
  <si>
    <t>ЗЖ003064</t>
  </si>
  <si>
    <t>Фонарь контурный передний Зил-5301,4331 36.3731010</t>
  </si>
  <si>
    <t>ЗЖ003069</t>
  </si>
  <si>
    <t>Хомут Д-32-50/9мм</t>
  </si>
  <si>
    <t>ЗЖ003070</t>
  </si>
  <si>
    <t>Хомут Д-90-110/9мм</t>
  </si>
  <si>
    <t>ЗЖ003073</t>
  </si>
  <si>
    <t>Хомут трубы глушителя ЗИЛ 130-1203047</t>
  </si>
  <si>
    <t>ЗЖ003084</t>
  </si>
  <si>
    <t>Шестерня 4-передачи втор.вала Z=26 ЗИЛ-130 130-1701181</t>
  </si>
  <si>
    <t>ЗЖ003091</t>
  </si>
  <si>
    <t>Шланг подводящий ЗИЛ 130-1303026</t>
  </si>
  <si>
    <t>ЗЖ003094</t>
  </si>
  <si>
    <t>Шланг радиатора соединительный угловой ЗИЛ 130-1303030</t>
  </si>
  <si>
    <t>ЗЖ003102</t>
  </si>
  <si>
    <t>Элемент возд.фильтра ЗИЛ 5301 (ЭФВ 440)</t>
  </si>
  <si>
    <t>ЗЖ003119</t>
  </si>
  <si>
    <t>Вкладыш тяги поперечной ЗИЛ (1шт) 130-3003066/67</t>
  </si>
  <si>
    <t>ЗЖ003157</t>
  </si>
  <si>
    <t>Сальник редуктора 68х95х12 ЗИЛ 309730</t>
  </si>
  <si>
    <t>ЗЖ003164</t>
  </si>
  <si>
    <t>Труба глушителя приемная ЗИЛ 130-1203010-Б</t>
  </si>
  <si>
    <t>ЗЖ003165</t>
  </si>
  <si>
    <t>Труба глушителя приемная левая L=1732 ЗИЛ 130-1203011</t>
  </si>
  <si>
    <t>ЗЖ003184</t>
  </si>
  <si>
    <t>Втулка шкворня ЗИЛ-130, 433360, ПАЗ-3205 120-3001016</t>
  </si>
  <si>
    <t>ЗЖ003185</t>
  </si>
  <si>
    <t>Гайка ЗИЛ-4331, МАЗ шпильки внутренняя 250565</t>
  </si>
  <si>
    <t>ЗЖ003193</t>
  </si>
  <si>
    <t>Замок двери ЗИЛ 5301,4331,433360 левый 4331-6105013</t>
  </si>
  <si>
    <t>ЗЖ003215</t>
  </si>
  <si>
    <t>Подшипник 6-205 открытый (КПП КаМАЗ,ЗИЛ,ЗИЛ-5301 насос ГУР,ЯМЗ ТНВД)</t>
  </si>
  <si>
    <t>ЗЖ003225</t>
  </si>
  <si>
    <t>Спидометр ГАЗ-3307,ЗИЛ-131,133,УАЗ,ПАЗ 67.3802</t>
  </si>
  <si>
    <t>ЗЖ003229</t>
  </si>
  <si>
    <t>Фонарь передний ЗиЛ,ГАЗ,УАЗ 12В ПФ-130</t>
  </si>
  <si>
    <t>ЗЖ003234</t>
  </si>
  <si>
    <t>Диск сцепления ведомый МАЗ-4370,ЗИЛ-5301 (Д-245) 245-1601130-01 (Z=10)</t>
  </si>
  <si>
    <t>ЗЖ003262</t>
  </si>
  <si>
    <t>Зеркало заднего вида ЗИЛ без подогрева 4331-8201020</t>
  </si>
  <si>
    <t>ЗЖ003300</t>
  </si>
  <si>
    <t>Подушка опоры двигателя задней ЗИЛ-5301 431900-1001050</t>
  </si>
  <si>
    <t>ЗЖ003317</t>
  </si>
  <si>
    <t>Редуктор моста заднего ЗИЛ-131 131-2402010</t>
  </si>
  <si>
    <t>ЗЖ003327</t>
  </si>
  <si>
    <t>Рычаг регулировочный ЗИЛ-130 передний 120-3501136</t>
  </si>
  <si>
    <t>ЗЖ003344</t>
  </si>
  <si>
    <t>Фонарь контурный задний 24В ЗИЛ 381.3731010</t>
  </si>
  <si>
    <t>ЗЖ003404</t>
  </si>
  <si>
    <t>Амортизатор кабины ЗИЛ-433360 4331-5001076-20</t>
  </si>
  <si>
    <t>ЗЖ003465</t>
  </si>
  <si>
    <t>Камера тормозная ЗИЛ передняя тип 20 100-3519110-20/40</t>
  </si>
  <si>
    <t>ЗЖ003525</t>
  </si>
  <si>
    <t>Моторчик отопителя ЗиЛ, УАЗ, ГАЗ, автобус 12В/6Вт МЭ-11</t>
  </si>
  <si>
    <t>ЗЖ003557</t>
  </si>
  <si>
    <t>Подушка крепления кабины верхняя ЗИЛ 130-5001332</t>
  </si>
  <si>
    <t>ЗЖ003558</t>
  </si>
  <si>
    <t>Подушка под кабину нижняя ЗИЛ, МТЗ 130-5001364-В</t>
  </si>
  <si>
    <t>ЗЖ003619</t>
  </si>
  <si>
    <t>Стартер ЗИЛ-130(усиленный)</t>
  </si>
  <si>
    <t>ЗЖ003642</t>
  </si>
  <si>
    <t>Тяга продольная ЗИЛ 4331-3414011</t>
  </si>
  <si>
    <t>ЗЖ003645</t>
  </si>
  <si>
    <t>Указатель напряжения УАЗ, ЗИЛ-131 21.3812</t>
  </si>
  <si>
    <t>ЗЖ003646</t>
  </si>
  <si>
    <t>Указатель уровня масла ЗИЛ 130-1009050</t>
  </si>
  <si>
    <t>ЗЖ003648</t>
  </si>
  <si>
    <t>Фара Евро МАЗ, КАМАЗ, ЗИЛ 4331 (без ламп) 341.3711 (191.3775)</t>
  </si>
  <si>
    <t>ЗЖ003666</t>
  </si>
  <si>
    <t>Шестерня постоянного защепления ЗИЛ-5301 131Д-1701056</t>
  </si>
  <si>
    <t>ЗЖ003676</t>
  </si>
  <si>
    <t>Шпилька заднего колеса ЗИЛ-4331 4331-3104050</t>
  </si>
  <si>
    <t>ЗЖ003680</t>
  </si>
  <si>
    <t>Штанга реактивная ЗИЛ 131-2919011</t>
  </si>
  <si>
    <t>ЗЖ003747</t>
  </si>
  <si>
    <t>Реле регулятор 207.3702 (779.3702) ЗИЛ-5301 020700-370200000</t>
  </si>
  <si>
    <t>ЗЖ003748</t>
  </si>
  <si>
    <t>Замок зажигания 20.3704 97 конт ЗИЛ-5301,4331</t>
  </si>
  <si>
    <t>ЗЖ003828</t>
  </si>
  <si>
    <t>Крышка стартера передняя («колокол») СТ230К-3708400-10</t>
  </si>
  <si>
    <t>ЗЖ004085</t>
  </si>
  <si>
    <t>Блок цилиндров дв. ЗИЛ 130-1002010-Б</t>
  </si>
  <si>
    <t>ЗЖ004105</t>
  </si>
  <si>
    <t>Крыльчатка насоса водяного ЗИЛ 130-1307032</t>
  </si>
  <si>
    <t>ЗЖ004106</t>
  </si>
  <si>
    <t>Лист №2 передней рессоры ЗИЛ-130 130-2902102</t>
  </si>
  <si>
    <t>ЗЖ004107</t>
  </si>
  <si>
    <t>Лист №3 перед.рессоры ЗИЛ-130 130-2902103-02</t>
  </si>
  <si>
    <t>ЗЖ004642</t>
  </si>
  <si>
    <t>Амортизатор подвески ЗИЛ 130-2905006</t>
  </si>
  <si>
    <t>ЗЖ004668</t>
  </si>
  <si>
    <t>Палец ушка рессоры задней ЗИЛ-130</t>
  </si>
  <si>
    <t>ЗЖ005363</t>
  </si>
  <si>
    <t>Комплект проводки ЗИЛ 130-3724</t>
  </si>
  <si>
    <t>ЗЖ005372</t>
  </si>
  <si>
    <t>Лист №3 задней рессоры 130-2912103</t>
  </si>
  <si>
    <t>ЗЖ005418</t>
  </si>
  <si>
    <t>Уголок 18х16(1/8) компрессора (864823)</t>
  </si>
  <si>
    <t>ЗЖ005574</t>
  </si>
  <si>
    <t>Втулка пальца рессоры задней ЗИЛ 130-2912028</t>
  </si>
  <si>
    <t>ЗЖ005589</t>
  </si>
  <si>
    <t>Диск колеса (W7х20) ЗиЛ-130 (ст/обр) 130-3101012</t>
  </si>
  <si>
    <t>ЗЖ005638</t>
  </si>
  <si>
    <t>Обод маховика ЗИЛ-130 120-1005125</t>
  </si>
  <si>
    <t>ЗЖ005671</t>
  </si>
  <si>
    <t>Рассеиватель света грузовых а/м УП-101.204</t>
  </si>
  <si>
    <t>ЗЖ005688</t>
  </si>
  <si>
    <t>Сальник винта рулевого управления ЗИЛ (864113) 307600</t>
  </si>
  <si>
    <t>ЗЖ005915</t>
  </si>
  <si>
    <t>Балка передняя ЗИЛ-433362 433362-3001010</t>
  </si>
  <si>
    <t>ЗЖ005916</t>
  </si>
  <si>
    <t>Болт ступицы передней ЗИЛ 130-3103070</t>
  </si>
  <si>
    <t>ЗЖ005917</t>
  </si>
  <si>
    <t>Вал карданный рулевой в сб. ЗИЛ-4331 4331-3422010-01</t>
  </si>
  <si>
    <t>ЗЖ005919</t>
  </si>
  <si>
    <t>Гайка ЗИЛ-130 стремянки задней 303243-929</t>
  </si>
  <si>
    <t>ЗЖ005924</t>
  </si>
  <si>
    <t>Заклепка 5х12 Бычок тормозн.накладки (к-т 68 шт.)</t>
  </si>
  <si>
    <t>ЗЖ005925</t>
  </si>
  <si>
    <t>Карбюратор К-88/90 ЗИЛ 130-1107011</t>
  </si>
  <si>
    <t>ЗЖ005929</t>
  </si>
  <si>
    <t>Накладка ЗиЛ-130 в комплекте 8 шт. с заклеп. 130-3502105-Б</t>
  </si>
  <si>
    <t>ЗЖ005931</t>
  </si>
  <si>
    <t>Наконечник свечной в комплекте ЗИЛ,ГАЗ,УАЗ (к-т 4шт) 324 СЭ-110</t>
  </si>
  <si>
    <t>ЗЖ005932</t>
  </si>
  <si>
    <t>Опора подшипника подвесного ЗИЛ в сборе 130-2202075</t>
  </si>
  <si>
    <t>ЗЖ005939</t>
  </si>
  <si>
    <t>Реле стартера УАЗ,ЗИЛ,автобусы,с/х техника РС-502</t>
  </si>
  <si>
    <t>ЗЖ005943</t>
  </si>
  <si>
    <t>Спидометр ЗиЛ-4331,5301,433360,ПАЗ 48-3802</t>
  </si>
  <si>
    <t>ЗЖ005946</t>
  </si>
  <si>
    <t>Уплотнитель двери кабины ЗИЛ 130-6107147 А</t>
  </si>
  <si>
    <t>ЗЖ005949</t>
  </si>
  <si>
    <t>Фонарь задний левый ЗИЛ, ГАЗ и др.12В ФП-130(357.9802.3716-05)</t>
  </si>
  <si>
    <t>ЗЖ005950</t>
  </si>
  <si>
    <t>Фонарь задний правый ГАЗ, ЗИЛ 12В ФП-130-Б(356.9802.3716-09)</t>
  </si>
  <si>
    <t>ЗЖ005951</t>
  </si>
  <si>
    <t>Шланг водяной в комплекте ЗИЛ 4 шт. 130-1303011</t>
  </si>
  <si>
    <t>ЗЖ005952</t>
  </si>
  <si>
    <t>Щетка стартера ЗИЛ (МГС27)</t>
  </si>
  <si>
    <t>ЗЖ005953</t>
  </si>
  <si>
    <t>Электродвигатель отопителя ЗИЛ-130,131,133 192-373001 (МЭ226Б)</t>
  </si>
  <si>
    <t>ЗЖ005967</t>
  </si>
  <si>
    <t>Втулка стартера СТ-230 ГАЗ 53,ЗИЛ-130 в комплекте 3ш. ВСК7</t>
  </si>
  <si>
    <t>ЗЖ005968</t>
  </si>
  <si>
    <t>Диафрагма пневмокамеры тип 16 100-3519050-01</t>
  </si>
  <si>
    <t>ЗЖ005970</t>
  </si>
  <si>
    <t>Клемма с проводами в комплекте ЗИЛ-130</t>
  </si>
  <si>
    <t>ЗЖ005973</t>
  </si>
  <si>
    <t>Маховик ЗИЛ-130,433360 130-1005115</t>
  </si>
  <si>
    <t>ЗЖ005976</t>
  </si>
  <si>
    <t>Сальник коленвала ЗИЛ (486460П) 120-2402052</t>
  </si>
  <si>
    <t>ЗЖ005978</t>
  </si>
  <si>
    <t>Термостат ЗИЛ (70г) ТС-108-04</t>
  </si>
  <si>
    <t>ЗЖ005981</t>
  </si>
  <si>
    <t>Шкворень ЗИЛ-130, 433360, ПАЗ-3205 1203001019</t>
  </si>
  <si>
    <t>ЗЖ005982</t>
  </si>
  <si>
    <t>Шланг высокого давления ГУР</t>
  </si>
  <si>
    <t>ЗЖ005983</t>
  </si>
  <si>
    <t>Шланг тормозной ЗИЛ 130-3506085</t>
  </si>
  <si>
    <t>ЗЖ006000</t>
  </si>
  <si>
    <t>Фара ГАЗ, УАЗ, ПАЗ, ЗИЛ ФГ-122 (62.3711-23)</t>
  </si>
  <si>
    <t>ЗЖ006279</t>
  </si>
  <si>
    <t>Элемент фильтрующий ЗИЛ-4331,5301 ГУРа</t>
  </si>
  <si>
    <t>ЗЖ006872</t>
  </si>
  <si>
    <t>Шпилька 308624-П8</t>
  </si>
  <si>
    <t>ЗЖ007479</t>
  </si>
  <si>
    <t>Ручка двери ЗИЛ-4331,5301,433360 4331-6105150</t>
  </si>
  <si>
    <t>ЗЖ007480</t>
  </si>
  <si>
    <t>Фонарь задний противотуманный ЗИЛ, ГАЗ, УАЗ 2452.3716 (ЕС07)</t>
  </si>
  <si>
    <t>ЗЖ007481</t>
  </si>
  <si>
    <t>Блок шестерен заднего хода ЗИЛ 130-1701082</t>
  </si>
  <si>
    <t>ЗЖ007482</t>
  </si>
  <si>
    <t>Гайка ЗИЛ-5301,130 пальца наконечника рулевого 303286-П29</t>
  </si>
  <si>
    <t>ЗЖ007484</t>
  </si>
  <si>
    <t>Ступица колеса ЗИЛ-433360, ПАЗ-32057, 4234, 4230 передняя 4421-3103015</t>
  </si>
  <si>
    <t>ЗЖ007668</t>
  </si>
  <si>
    <t>Подушка крепления кабины задняя 4331-5001120</t>
  </si>
  <si>
    <t>ЗЖ008725</t>
  </si>
  <si>
    <t>Вкладыш коренной дв.508-0,75 130-1000102-БР2-0,75</t>
  </si>
  <si>
    <t>ЗЖ008726</t>
  </si>
  <si>
    <t>Камера тормозная ЗИЛ-433360 передняя тип 16 100-3519010-01</t>
  </si>
  <si>
    <t>ЗЖ008727</t>
  </si>
  <si>
    <t>Кран тормозной ЗИЛ-5301,4331, подпедальный н/о 100-3514208</t>
  </si>
  <si>
    <t>ЗЖ008728</t>
  </si>
  <si>
    <t>Кулак поворотный ЗИЛ-4331 левый в сборе со втулками 4331-3001011</t>
  </si>
  <si>
    <t>ЗЖ008729</t>
  </si>
  <si>
    <t>Кулак поворотный ЗИЛ-4331 правый в сборе со втулками АМО ЗИЛ 4331-3001009</t>
  </si>
  <si>
    <t>ЗЖ008730</t>
  </si>
  <si>
    <t>Кулак поворотный правый ЗИЛ в сб. 131-2304011</t>
  </si>
  <si>
    <t>ЗЖ008731</t>
  </si>
  <si>
    <t>Прокладка центрифуги ЗИЛ 130</t>
  </si>
  <si>
    <t>ЗЖ008732</t>
  </si>
  <si>
    <t>Коллектор выпускной 130-1008025-А3</t>
  </si>
  <si>
    <t>ЗЖ008733</t>
  </si>
  <si>
    <t>Шпилька 308636-П8</t>
  </si>
  <si>
    <t>ЗЖ008734</t>
  </si>
  <si>
    <t>Трубка вентиляции картера в сборе 508.1014254</t>
  </si>
  <si>
    <t>ЗЖ008735</t>
  </si>
  <si>
    <t>Патрубок верхний 130-1303014-Б2</t>
  </si>
  <si>
    <t>ЗЖ008736</t>
  </si>
  <si>
    <t>Патрубок нижний 130-1303051</t>
  </si>
  <si>
    <t>ЗЖ008737</t>
  </si>
  <si>
    <t>Радиатор масляный 4331-1013011</t>
  </si>
  <si>
    <t>ЗЖ008738</t>
  </si>
  <si>
    <t>Кронштейн передний 130-1101104-В</t>
  </si>
  <si>
    <t>ЗЖ008739</t>
  </si>
  <si>
    <t>Кронштейн задний 130-1101105-В</t>
  </si>
  <si>
    <t>ЗЖ008740</t>
  </si>
  <si>
    <t>Хомут крепления топливного бака в сборе 130-1101110-Б</t>
  </si>
  <si>
    <t>ЗЖ008741</t>
  </si>
  <si>
    <t>Прокладка хомута 130-1101115</t>
  </si>
  <si>
    <t>ЗЖ008743</t>
  </si>
  <si>
    <t>Фильтр воздушный в сборе 431410-1109010-10</t>
  </si>
  <si>
    <t>ЗЖ008744</t>
  </si>
  <si>
    <t>Кожух вентилятора 130-1309010</t>
  </si>
  <si>
    <t>ЗЖ008745</t>
  </si>
  <si>
    <t>Жалюзи радиатора в сборе 130-1310110</t>
  </si>
  <si>
    <t>ЗЖ008746</t>
  </si>
  <si>
    <t>Вилка выключения сцепления 494560-1602046</t>
  </si>
  <si>
    <t>ЗЖ008747</t>
  </si>
  <si>
    <t>Фланец 130-1602127</t>
  </si>
  <si>
    <t>ЗЖ008748</t>
  </si>
  <si>
    <t>Шланг привода управления сцеплением 4331-1602590</t>
  </si>
  <si>
    <t>ЗЖ008749</t>
  </si>
  <si>
    <t>Трубка привода управления сцеплением 494560-1602592</t>
  </si>
  <si>
    <t>ЗЖ008750</t>
  </si>
  <si>
    <t>Кронштейн крепления пневмогидравлического усилителя 494560-1609621</t>
  </si>
  <si>
    <t>ЗЖ008751</t>
  </si>
  <si>
    <t>Бачок главного цилиндра сцепления 4331-1602560</t>
  </si>
  <si>
    <t>ЗЖ008752</t>
  </si>
  <si>
    <t>Крышка заднего подшипника вторичного вала 130-1701145</t>
  </si>
  <si>
    <t>ЗЖ008753</t>
  </si>
  <si>
    <t>Фланец с отражателем в сборе 130-1701147-10</t>
  </si>
  <si>
    <t>ЗЖ008754</t>
  </si>
  <si>
    <t>Картер 130-1701015-Б2</t>
  </si>
  <si>
    <t>ЗЖ008756</t>
  </si>
  <si>
    <t>Крышка коробки передач в сборе 130-1702010-Б</t>
  </si>
  <si>
    <t>ЗЖ008757</t>
  </si>
  <si>
    <t>Крышка коробки передач 130-1702015-Б</t>
  </si>
  <si>
    <t>ЗЖ008758</t>
  </si>
  <si>
    <t>Клапан с электромагнитом в сборе 131-1804270-Б</t>
  </si>
  <si>
    <t>ЗЖ008759</t>
  </si>
  <si>
    <t>Полуось 130Г-2403070</t>
  </si>
  <si>
    <t>ЗЖ008760</t>
  </si>
  <si>
    <t>Шестерня ведомая 130-2402120-Б</t>
  </si>
  <si>
    <t>ЗЖ008762</t>
  </si>
  <si>
    <t>Чашка дифференциала левая 130-2403020-02</t>
  </si>
  <si>
    <t>ЗЖ008763</t>
  </si>
  <si>
    <t>Чашка дифференциала правая 130-2403019-02</t>
  </si>
  <si>
    <t>ЗЖ008764</t>
  </si>
  <si>
    <t>Крестовина 130-2403060-А</t>
  </si>
  <si>
    <t>ЗЖ008765</t>
  </si>
  <si>
    <t>Сателлит в сборе 130-2403054</t>
  </si>
  <si>
    <t>ЗЖ008766</t>
  </si>
  <si>
    <t>Крюк буксирный в сборе 130-2707213</t>
  </si>
  <si>
    <t>ЗЖ008767</t>
  </si>
  <si>
    <t>Кронштейн передней рессоры задний 130-2902447</t>
  </si>
  <si>
    <t>ЗЖ008768</t>
  </si>
  <si>
    <t>Сухарь 131-2902520</t>
  </si>
  <si>
    <t>ЗЖ008769</t>
  </si>
  <si>
    <t>Кронштейн передней рессоры передний 130-2902445</t>
  </si>
  <si>
    <t>ЗЖ008770</t>
  </si>
  <si>
    <t>Ушко 130-2902126-Б</t>
  </si>
  <si>
    <t>ЗЖ008771</t>
  </si>
  <si>
    <t>Стремянка ушка 131-2902127-10</t>
  </si>
  <si>
    <t>ЗЖ008772</t>
  </si>
  <si>
    <t>Кронштейн задней рессоры задний 130-2912447-Б</t>
  </si>
  <si>
    <t>ЗЖ008773</t>
  </si>
  <si>
    <t>Накладка стремянок 130-2912412-А</t>
  </si>
  <si>
    <t>ЗЖ008774</t>
  </si>
  <si>
    <t>Подкладка стремянок 130-2912418</t>
  </si>
  <si>
    <t>ЗЖ008775</t>
  </si>
  <si>
    <t>Рычаг поворотного кулака правый 133-3001030-Б</t>
  </si>
  <si>
    <t>ЗЖ008776</t>
  </si>
  <si>
    <t>Рычаг поворотного кулака левый 133-3001031-Б</t>
  </si>
  <si>
    <t>ЗЖ008777</t>
  </si>
  <si>
    <t>Рычаг поворотного кулака верхний 4331-3001035</t>
  </si>
  <si>
    <t>ЗЖ008778</t>
  </si>
  <si>
    <t>Хомут воздушного баллона 4331-3513084</t>
  </si>
  <si>
    <t>ЗЖ008779</t>
  </si>
  <si>
    <t>Клапан защитный тройной в сборе 100-3515210</t>
  </si>
  <si>
    <t>ЗЖ008780</t>
  </si>
  <si>
    <t>Шланг тормозной 131-4225076</t>
  </si>
  <si>
    <t>ЗЖ008781</t>
  </si>
  <si>
    <t>Кронштейн тормозной камеры правый в сборе 130Г-3502120</t>
  </si>
  <si>
    <t>ЗЖ008782</t>
  </si>
  <si>
    <t>Кронштейн тормозной камеры левый в сборе 130Г-3502121</t>
  </si>
  <si>
    <t>ЗЖ008783</t>
  </si>
  <si>
    <t>Клапан защитный в сборе 100-3515012</t>
  </si>
  <si>
    <t>ЗЖ008784</t>
  </si>
  <si>
    <t>Сиденье водителя в сборе 4331-6800012</t>
  </si>
  <si>
    <t>ЗЖ008785</t>
  </si>
  <si>
    <t>Колесо рабочее левое 4331-8118065</t>
  </si>
  <si>
    <t>ЗЖ008786</t>
  </si>
  <si>
    <t>Рабочее колесо правое 4331-8118068</t>
  </si>
  <si>
    <t>ЗЖ008787</t>
  </si>
  <si>
    <t>Основание замка с буфером в сборе 4331-8406020</t>
  </si>
  <si>
    <t>ЗЖ008788</t>
  </si>
  <si>
    <t>Шестерня заднего хода 130-1701054</t>
  </si>
  <si>
    <t>ЗЖ008789</t>
  </si>
  <si>
    <t>Шестерня постоянного зацепления 130-1701056</t>
  </si>
  <si>
    <t>ЗЖ008790</t>
  </si>
  <si>
    <t>Шестерня 4-й передачи промежуточного вала 130-1701185</t>
  </si>
  <si>
    <t>ЗЖ008791</t>
  </si>
  <si>
    <t>Шпонка промежуточного вала 304918-П</t>
  </si>
  <si>
    <t>ЗЖ008792</t>
  </si>
  <si>
    <t>Втулка 130-1701059-А</t>
  </si>
  <si>
    <t>ЗЖ008793</t>
  </si>
  <si>
    <t>Пружина 130-1701086-А</t>
  </si>
  <si>
    <t>ЗЗ000001</t>
  </si>
  <si>
    <t>Автолампа 12V 55W</t>
  </si>
  <si>
    <t>ЗЗ000002</t>
  </si>
  <si>
    <t>Автолампа 12V 5W</t>
  </si>
  <si>
    <t>ЗЗ000870</t>
  </si>
  <si>
    <t>Насос омывателя ВАЗ-2108-2112,2123, ЗиЛ 12В 2110-5208009</t>
  </si>
  <si>
    <t>ЗИ000485</t>
  </si>
  <si>
    <t>Тяга рулевая продольная ЗИЛ 130-3003010-Б</t>
  </si>
  <si>
    <t>ЗИ001924</t>
  </si>
  <si>
    <t>Выключатель ВК-856 замок зажигания</t>
  </si>
  <si>
    <t>ЗИ001925</t>
  </si>
  <si>
    <t>Выключатель кнопочный ВК-322 У-ХЛ</t>
  </si>
  <si>
    <t>ЗИ001927</t>
  </si>
  <si>
    <t>Выключатель массы ВК-318-Б У-ХЛ 24В., 50А</t>
  </si>
  <si>
    <t>ЗИ001928</t>
  </si>
  <si>
    <t>Включатель массы (старого обр) ВК-318 Б ВК-318 Б/131-3703140</t>
  </si>
  <si>
    <t>ЗИ002016</t>
  </si>
  <si>
    <t>Датчик указателя температуры ТМ-103 (ТМ-111-01)</t>
  </si>
  <si>
    <t>ЗИ002296</t>
  </si>
  <si>
    <t>Лампа А 12-21+5</t>
  </si>
  <si>
    <t>ЗИ002297</t>
  </si>
  <si>
    <t>Лампа А 12-50 фары</t>
  </si>
  <si>
    <t>ЗИ002298</t>
  </si>
  <si>
    <t>Лампа А 12-50/40 фары (2-х конт.)</t>
  </si>
  <si>
    <t>ЗИ002671</t>
  </si>
  <si>
    <t>Сальник картера задний длинный (МТЗ) 240-1401065-В</t>
  </si>
  <si>
    <t>ЗИ002672</t>
  </si>
  <si>
    <t>Сальник картера передний короткий (МТЗ) 240-1401059</t>
  </si>
  <si>
    <t>ЗИ002798</t>
  </si>
  <si>
    <t>Турбокомпрессор ТКР 6.00.02 ("Бычок" ст. обр.)</t>
  </si>
  <si>
    <t>ЗИ002803</t>
  </si>
  <si>
    <t>Турбокомпрессор ТКР-6.1-07.01 (Евро-ПАЗ)</t>
  </si>
  <si>
    <t>ЗИ002804</t>
  </si>
  <si>
    <t>Турбокомпрессор ТКР-7Н-2А (Бычок)</t>
  </si>
  <si>
    <t>ЗИ002847</t>
  </si>
  <si>
    <t>Фильтр масляный ФМ-009-1012005 (Д-243, Д-245)</t>
  </si>
  <si>
    <t>ЗИ003988</t>
  </si>
  <si>
    <t>Ремкомплект карбюратора К-135 (ЗИЛ,ГАЗ-53)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</si>
  <si>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</si>
  <si>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</si>
  <si>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</si>
  <si>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</si>
  <si>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</si>
  <si>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</si>
  <si>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</si>
  <si>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</si>
  <si>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</si>
  <si>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</si>
  <si>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</si>
  <si>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Поставщик 1</t>
  </si>
  <si>
    <t>Поставщик 2</t>
  </si>
  <si>
    <t>Поставщик 3</t>
  </si>
  <si>
    <t>Терехов Максим Адександрович  Инженер по подготовке производства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</si>
</sst>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14" x14ac:knownFonts="1">
    <font>
      <sz val="10"/>
      <name val="Arial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3" fillId="0" borderId="0" applyBorder="0" applyProtection="0"/>
  </cellStyleXfs>
  <cellXfs count="60">
    <xf numFmtId="0" fontId="0" fillId="0" borderId="0" xfId="0"/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ont="1"/>
    <xf numFmtId="0" fontId="1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4" fontId="10" fillId="0" borderId="2" xfId="0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167" fontId="10" fillId="4" borderId="1" xfId="1" applyNumberFormat="1" applyFont="1" applyFill="1" applyBorder="1" applyAlignment="1" applyProtection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7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8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70200</xdr:colOff>
      <xdr:row>440</xdr:row>
      <xdr:rowOff>109440</xdr:rowOff>
    </xdr:from>
    <xdr:to>
      <xdr:col>29</xdr:col>
      <xdr:colOff>2880</xdr:colOff>
      <xdr:row>440</xdr:row>
      <xdr:rowOff>109800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5640" y="82513080"/>
          <a:ext cx="83988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56</xdr:row>
      <xdr:rowOff>110520</xdr:rowOff>
    </xdr:from>
    <xdr:to>
      <xdr:col>29</xdr:col>
      <xdr:colOff>2880</xdr:colOff>
      <xdr:row>56</xdr:row>
      <xdr:rowOff>110880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5640" y="11092680"/>
          <a:ext cx="83988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57</xdr:row>
      <xdr:rowOff>110520</xdr:rowOff>
    </xdr:from>
    <xdr:to>
      <xdr:col>29</xdr:col>
      <xdr:colOff>2880</xdr:colOff>
      <xdr:row>57</xdr:row>
      <xdr:rowOff>110880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5640" y="11278800"/>
          <a:ext cx="83988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55</xdr:row>
      <xdr:rowOff>110160</xdr:rowOff>
    </xdr:from>
    <xdr:to>
      <xdr:col>29</xdr:col>
      <xdr:colOff>2880</xdr:colOff>
      <xdr:row>55</xdr:row>
      <xdr:rowOff>110520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055640" y="10906200"/>
          <a:ext cx="83988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9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9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9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8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8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8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8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8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7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7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7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7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7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6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6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6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6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6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5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5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5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5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5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4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4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4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4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4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3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3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3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3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3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52</xdr:row>
      <xdr:rowOff>133350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460"/>
  <sheetViews>
    <sheetView tabSelected="1" view="pageBreakPreview" zoomScale="70" zoomScaleNormal="70" zoomScaleSheetLayoutView="70" zoomScalePageLayoutView="85" workbookViewId="0">
      <pane xSplit="3" ySplit="17" topLeftCell="D18" activePane="bottomRight" state="frozen"/>
      <selection pane="topRight" activeCell="J1" sqref="J1"/>
      <selection pane="bottomLeft" activeCell="A18" sqref="A18"/>
      <selection pane="bottomRight" activeCell="AG12" sqref="AG12"/>
    </sheetView>
  </sheetViews>
  <sheetFormatPr defaultRowHeight="12.75" x14ac:dyDescent="0.2"/>
  <cols>
    <col min="1" max="1" width="4.42578125" style="15" customWidth="1"/>
    <col min="2" max="2" width="12.7109375" style="15" customWidth="1"/>
    <col min="3" max="3" width="38.5703125" style="15" customWidth="1"/>
    <col min="4" max="4" width="8.28515625" style="15" customWidth="1"/>
    <col min="5" max="5" width="9.5703125" style="15" customWidth="1"/>
    <col min="6" max="8" width="10.85546875" style="15" customWidth="1"/>
    <col min="9" max="9" width="13.140625" style="15" customWidth="1"/>
    <col min="10" max="10" width="14.42578125" style="15" customWidth="1"/>
    <col min="11" max="11" width="13.42578125" style="15" customWidth="1"/>
    <col min="12" max="16" width="10.85546875" style="15" customWidth="1"/>
    <col min="17" max="26" width="12.7109375" style="15" hidden="1" customWidth="1"/>
    <col min="27" max="27" width="12.140625" style="15" customWidth="1"/>
    <col min="28" max="28" width="13" style="15" customWidth="1"/>
    <col min="29" max="29" width="12.85546875" style="15" customWidth="1"/>
    <col min="30" max="30" width="14.28515625" style="15" customWidth="1"/>
    <col min="31" max="1025" width="8.85546875" style="15" customWidth="1"/>
  </cols>
  <sheetData>
    <row r="1" spans="1:30" ht="15.75" hidden="1" x14ac:dyDescent="0.2">
      <c r="V1" s="16"/>
      <c r="AA1" s="15" t="s">
        <v>0</v>
      </c>
    </row>
    <row r="2" spans="1:30" ht="15.75" hidden="1" x14ac:dyDescent="0.2">
      <c r="V2" s="16"/>
      <c r="AA2" s="15" t="s">
        <v>1</v>
      </c>
    </row>
    <row r="3" spans="1:30" ht="15.75" hidden="1" x14ac:dyDescent="0.2">
      <c r="V3" s="16"/>
      <c r="AA3" s="15" t="s">
        <v>2</v>
      </c>
    </row>
    <row r="4" spans="1:30" ht="15.75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x14ac:dyDescent="0.2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2.75" customHeight="1" x14ac:dyDescent="0.2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x14ac:dyDescent="0.2">
      <c r="C7" s="20" t="s">
        <v>6</v>
      </c>
      <c r="D7" s="12" t="s">
        <v>7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30" s="19" customFormat="1" ht="12.75" customHeight="1" x14ac:dyDescent="0.2">
      <c r="C8" s="20" t="s">
        <v>8</v>
      </c>
      <c r="D8" s="13" t="s">
        <v>9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2.75" customHeight="1" x14ac:dyDescent="0.2">
      <c r="C9" s="20" t="s">
        <v>10</v>
      </c>
      <c r="D9" s="13" t="s">
        <v>11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2.75" customHeight="1" x14ac:dyDescent="0.2">
      <c r="C10" s="20" t="s">
        <v>12</v>
      </c>
      <c r="D10" s="13" t="s">
        <v>13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5.5" customHeight="1" x14ac:dyDescent="0.2">
      <c r="C11" s="20" t="s">
        <v>14</v>
      </c>
      <c r="D11" s="13" t="s">
        <v>15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38.25" customHeight="1" x14ac:dyDescent="0.2">
      <c r="C12" s="20" t="s">
        <v>16</v>
      </c>
      <c r="D12" s="13" t="s">
        <v>17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4" spans="1:30" ht="12.75" customHeight="1" x14ac:dyDescent="0.2">
      <c r="A14" s="11" t="s">
        <v>18</v>
      </c>
      <c r="B14" s="11" t="s">
        <v>19</v>
      </c>
      <c r="C14" s="11" t="s">
        <v>20</v>
      </c>
      <c r="D14" s="11" t="s">
        <v>21</v>
      </c>
      <c r="E14" s="11" t="s">
        <v>22</v>
      </c>
      <c r="F14" s="11" t="s">
        <v>23</v>
      </c>
      <c r="G14" s="11"/>
      <c r="H14" s="11"/>
      <c r="I14" s="11"/>
      <c r="J14" s="10" t="s">
        <v>24</v>
      </c>
      <c r="K14" s="11" t="s">
        <v>25</v>
      </c>
      <c r="L14" s="9" t="s">
        <v>26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8" t="s">
        <v>27</v>
      </c>
      <c r="AB14" s="7" t="s">
        <v>28</v>
      </c>
      <c r="AC14" s="11" t="s">
        <v>29</v>
      </c>
      <c r="AD14" s="6" t="s">
        <v>30</v>
      </c>
    </row>
    <row r="15" spans="1:30" ht="12.75" customHeight="1" x14ac:dyDescent="0.2">
      <c r="A15" s="11"/>
      <c r="B15" s="11"/>
      <c r="C15" s="11"/>
      <c r="D15" s="11"/>
      <c r="E15" s="11"/>
      <c r="F15" s="11" t="s">
        <v>31</v>
      </c>
      <c r="G15" s="11" t="s">
        <v>32</v>
      </c>
      <c r="H15" s="11" t="s">
        <v>33</v>
      </c>
      <c r="I15" s="11" t="s">
        <v>34</v>
      </c>
      <c r="J15" s="10"/>
      <c r="K15" s="10"/>
      <c r="L15" s="5" t="s">
        <v>35</v>
      </c>
      <c r="M15" s="5"/>
      <c r="N15" s="5"/>
      <c r="O15" s="5"/>
      <c r="P15" s="5"/>
      <c r="Q15" s="5" t="s">
        <v>36</v>
      </c>
      <c r="R15" s="5"/>
      <c r="S15" s="5"/>
      <c r="T15" s="5"/>
      <c r="U15" s="5"/>
      <c r="V15" s="11" t="s">
        <v>37</v>
      </c>
      <c r="W15" s="11"/>
      <c r="X15" s="11"/>
      <c r="Y15" s="11"/>
      <c r="Z15" s="11"/>
      <c r="AA15" s="8"/>
      <c r="AB15" s="7"/>
      <c r="AC15" s="7"/>
      <c r="AD15" s="6"/>
    </row>
    <row r="16" spans="1:30" ht="39" customHeight="1" x14ac:dyDescent="0.2">
      <c r="A16" s="11"/>
      <c r="B16" s="11"/>
      <c r="C16" s="11"/>
      <c r="D16" s="11"/>
      <c r="E16" s="11"/>
      <c r="F16" s="11"/>
      <c r="G16" s="11"/>
      <c r="H16" s="11"/>
      <c r="I16" s="11"/>
      <c r="J16" s="10"/>
      <c r="K16" s="10"/>
      <c r="L16" s="21" t="s">
        <v>922</v>
      </c>
      <c r="M16" s="21" t="s">
        <v>923</v>
      </c>
      <c r="N16" s="21" t="s">
        <v>924</v>
      </c>
      <c r="O16" s="21" t="s">
        <v>38</v>
      </c>
      <c r="P16" s="21" t="s">
        <v>39</v>
      </c>
      <c r="Q16" s="21" t="s">
        <v>40</v>
      </c>
      <c r="R16" s="21" t="s">
        <v>41</v>
      </c>
      <c r="S16" s="21" t="s">
        <v>42</v>
      </c>
      <c r="T16" s="21" t="s">
        <v>43</v>
      </c>
      <c r="U16" s="21" t="s">
        <v>44</v>
      </c>
      <c r="V16" s="21" t="s">
        <v>45</v>
      </c>
      <c r="W16" s="21" t="s">
        <v>46</v>
      </c>
      <c r="X16" s="21" t="s">
        <v>47</v>
      </c>
      <c r="Y16" s="21" t="s">
        <v>48</v>
      </c>
      <c r="Z16" s="21" t="s">
        <v>49</v>
      </c>
      <c r="AA16" s="8"/>
      <c r="AB16" s="7"/>
      <c r="AC16" s="7"/>
      <c r="AD16" s="6"/>
    </row>
    <row r="17" spans="1:30" s="26" customFormat="1" x14ac:dyDescent="0.2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50</v>
      </c>
      <c r="M17" s="22" t="s">
        <v>51</v>
      </c>
      <c r="N17" s="22" t="s">
        <v>52</v>
      </c>
      <c r="O17" s="22" t="s">
        <v>53</v>
      </c>
      <c r="P17" s="22" t="s">
        <v>54</v>
      </c>
      <c r="Q17" s="22" t="s">
        <v>55</v>
      </c>
      <c r="R17" s="22" t="s">
        <v>56</v>
      </c>
      <c r="S17" s="22" t="s">
        <v>57</v>
      </c>
      <c r="T17" s="22" t="s">
        <v>58</v>
      </c>
      <c r="U17" s="22" t="s">
        <v>59</v>
      </c>
      <c r="V17" s="22" t="s">
        <v>60</v>
      </c>
      <c r="W17" s="22" t="s">
        <v>61</v>
      </c>
      <c r="X17" s="22" t="s">
        <v>62</v>
      </c>
      <c r="Y17" s="22" t="s">
        <v>63</v>
      </c>
      <c r="Z17" s="22" t="s">
        <v>64</v>
      </c>
      <c r="AA17" s="25">
        <v>13</v>
      </c>
      <c r="AB17" s="25">
        <v>14</v>
      </c>
      <c r="AC17" s="25">
        <v>15</v>
      </c>
      <c r="AD17" s="25">
        <v>16</v>
      </c>
    </row>
    <row r="18" spans="1:30" x14ac:dyDescent="0.2">
      <c r="A18" s="27">
        <v>1</v>
      </c>
      <c r="B18" s="28" t="s">
        <v>65</v>
      </c>
      <c r="C18" s="28" t="s">
        <v>66</v>
      </c>
      <c r="D18" s="28" t="s">
        <v>67</v>
      </c>
      <c r="E18" s="29">
        <v>1</v>
      </c>
      <c r="F18" s="30"/>
      <c r="G18" s="29"/>
      <c r="H18" s="31"/>
      <c r="I18" s="31"/>
      <c r="J18" s="32">
        <v>1.0379</v>
      </c>
      <c r="K18" s="29" t="str">
        <f t="shared" ref="K18:K59" si="0">IF(SUM(F18)=0,"",F18*J18)</f>
        <v/>
      </c>
      <c r="L18" s="33">
        <v>90</v>
      </c>
      <c r="M18" s="34">
        <f t="shared" ref="M18:M49" si="1">L18+L18*13.5%</f>
        <v>102.15</v>
      </c>
      <c r="N18" s="35">
        <f t="shared" ref="N18:N49" si="2">L18-L18*8.9%</f>
        <v>81.99</v>
      </c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7">
        <f t="shared" ref="AA18:AA81" si="3">COUNTIF(K18:Z18,"&gt;0")</f>
        <v>3</v>
      </c>
      <c r="AB18" s="38">
        <f t="shared" ref="AB18:AB81" si="4">CEILING(SUM(K18:Z18)/COUNTIF(K18:Z18,"&gt;0"),0.01)</f>
        <v>91.38</v>
      </c>
      <c r="AC18" s="38">
        <f t="shared" ref="AC18:AC81" si="5">AB18*E18</f>
        <v>91.38</v>
      </c>
      <c r="AD18" s="39">
        <f t="shared" ref="AD18:AD81" si="6">STDEV(K18:Z18)/AB18*100</f>
        <v>11.108120997406932</v>
      </c>
    </row>
    <row r="19" spans="1:30" x14ac:dyDescent="0.2">
      <c r="A19" s="27">
        <v>2</v>
      </c>
      <c r="B19" s="28" t="s">
        <v>68</v>
      </c>
      <c r="C19" s="28" t="s">
        <v>69</v>
      </c>
      <c r="D19" s="28" t="s">
        <v>67</v>
      </c>
      <c r="E19" s="29">
        <v>1</v>
      </c>
      <c r="F19" s="30"/>
      <c r="G19" s="29"/>
      <c r="H19" s="31"/>
      <c r="I19" s="31"/>
      <c r="J19" s="32">
        <v>1.0379</v>
      </c>
      <c r="K19" s="29" t="str">
        <f t="shared" si="0"/>
        <v/>
      </c>
      <c r="L19" s="33">
        <v>24</v>
      </c>
      <c r="M19" s="34">
        <f t="shared" si="1"/>
        <v>27.240000000000002</v>
      </c>
      <c r="N19" s="40">
        <f t="shared" si="2"/>
        <v>21.864000000000001</v>
      </c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7">
        <f t="shared" si="3"/>
        <v>3</v>
      </c>
      <c r="AB19" s="38">
        <f t="shared" si="4"/>
        <v>24.37</v>
      </c>
      <c r="AC19" s="38">
        <f t="shared" si="5"/>
        <v>24.37</v>
      </c>
      <c r="AD19" s="39">
        <f t="shared" si="6"/>
        <v>11.10720937483841</v>
      </c>
    </row>
    <row r="20" spans="1:30" x14ac:dyDescent="0.2">
      <c r="A20" s="27">
        <v>3</v>
      </c>
      <c r="B20" s="28" t="s">
        <v>70</v>
      </c>
      <c r="C20" s="28" t="s">
        <v>71</v>
      </c>
      <c r="D20" s="28" t="s">
        <v>67</v>
      </c>
      <c r="E20" s="29">
        <v>1</v>
      </c>
      <c r="F20" s="30"/>
      <c r="G20" s="29"/>
      <c r="H20" s="31"/>
      <c r="I20" s="31"/>
      <c r="J20" s="32">
        <v>1.0379</v>
      </c>
      <c r="K20" s="29" t="str">
        <f t="shared" si="0"/>
        <v/>
      </c>
      <c r="L20" s="33">
        <v>88</v>
      </c>
      <c r="M20" s="34">
        <f t="shared" si="1"/>
        <v>99.88</v>
      </c>
      <c r="N20" s="40">
        <f t="shared" si="2"/>
        <v>80.168000000000006</v>
      </c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7">
        <f t="shared" si="3"/>
        <v>3</v>
      </c>
      <c r="AB20" s="38">
        <f t="shared" si="4"/>
        <v>89.350000000000009</v>
      </c>
      <c r="AC20" s="38">
        <f t="shared" si="5"/>
        <v>89.350000000000009</v>
      </c>
      <c r="AD20" s="39">
        <f t="shared" si="6"/>
        <v>11.108038116444432</v>
      </c>
    </row>
    <row r="21" spans="1:30" x14ac:dyDescent="0.2">
      <c r="A21" s="27">
        <v>4</v>
      </c>
      <c r="B21" s="28" t="s">
        <v>72</v>
      </c>
      <c r="C21" s="28" t="s">
        <v>73</v>
      </c>
      <c r="D21" s="28" t="s">
        <v>67</v>
      </c>
      <c r="E21" s="29">
        <v>1</v>
      </c>
      <c r="F21" s="30"/>
      <c r="G21" s="29"/>
      <c r="H21" s="31"/>
      <c r="I21" s="31"/>
      <c r="J21" s="32">
        <v>1.0379</v>
      </c>
      <c r="K21" s="29" t="str">
        <f t="shared" si="0"/>
        <v/>
      </c>
      <c r="L21" s="33">
        <v>975</v>
      </c>
      <c r="M21" s="34">
        <f t="shared" si="1"/>
        <v>1106.625</v>
      </c>
      <c r="N21" s="40">
        <f t="shared" si="2"/>
        <v>888.22500000000002</v>
      </c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7">
        <f t="shared" si="3"/>
        <v>3</v>
      </c>
      <c r="AB21" s="38">
        <f t="shared" si="4"/>
        <v>989.95</v>
      </c>
      <c r="AC21" s="38">
        <f t="shared" si="5"/>
        <v>989.95</v>
      </c>
      <c r="AD21" s="39">
        <f t="shared" si="6"/>
        <v>11.108120997406926</v>
      </c>
    </row>
    <row r="22" spans="1:30" x14ac:dyDescent="0.2">
      <c r="A22" s="27">
        <v>5</v>
      </c>
      <c r="B22" s="28" t="s">
        <v>74</v>
      </c>
      <c r="C22" s="28" t="s">
        <v>75</v>
      </c>
      <c r="D22" s="28" t="s">
        <v>67</v>
      </c>
      <c r="E22" s="29">
        <v>1</v>
      </c>
      <c r="F22" s="30"/>
      <c r="G22" s="29"/>
      <c r="H22" s="31"/>
      <c r="I22" s="31"/>
      <c r="J22" s="32">
        <v>1.0379</v>
      </c>
      <c r="K22" s="29" t="str">
        <f t="shared" si="0"/>
        <v/>
      </c>
      <c r="L22" s="33">
        <v>35</v>
      </c>
      <c r="M22" s="34">
        <f t="shared" si="1"/>
        <v>39.725000000000001</v>
      </c>
      <c r="N22" s="40">
        <f t="shared" si="2"/>
        <v>31.884999999999998</v>
      </c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7">
        <f t="shared" si="3"/>
        <v>3</v>
      </c>
      <c r="AB22" s="38">
        <f t="shared" si="4"/>
        <v>35.54</v>
      </c>
      <c r="AC22" s="38">
        <f t="shared" si="5"/>
        <v>35.54</v>
      </c>
      <c r="AD22" s="39">
        <f t="shared" si="6"/>
        <v>11.107079155257486</v>
      </c>
    </row>
    <row r="23" spans="1:30" x14ac:dyDescent="0.2">
      <c r="A23" s="27">
        <v>6</v>
      </c>
      <c r="B23" s="28" t="s">
        <v>76</v>
      </c>
      <c r="C23" s="28" t="s">
        <v>77</v>
      </c>
      <c r="D23" s="28" t="s">
        <v>67</v>
      </c>
      <c r="E23" s="29">
        <v>1</v>
      </c>
      <c r="F23" s="30"/>
      <c r="G23" s="29"/>
      <c r="H23" s="31"/>
      <c r="I23" s="31"/>
      <c r="J23" s="32">
        <v>1.0379</v>
      </c>
      <c r="K23" s="29" t="str">
        <f t="shared" si="0"/>
        <v/>
      </c>
      <c r="L23" s="33">
        <v>768</v>
      </c>
      <c r="M23" s="34">
        <f t="shared" si="1"/>
        <v>871.68000000000006</v>
      </c>
      <c r="N23" s="40">
        <f t="shared" si="2"/>
        <v>699.64800000000002</v>
      </c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7">
        <f t="shared" si="3"/>
        <v>3</v>
      </c>
      <c r="AB23" s="38">
        <f t="shared" si="4"/>
        <v>779.78</v>
      </c>
      <c r="AC23" s="38">
        <f t="shared" si="5"/>
        <v>779.78</v>
      </c>
      <c r="AD23" s="39">
        <f t="shared" si="6"/>
        <v>11.10806401661236</v>
      </c>
    </row>
    <row r="24" spans="1:30" x14ac:dyDescent="0.2">
      <c r="A24" s="27">
        <v>7</v>
      </c>
      <c r="B24" s="28" t="s">
        <v>78</v>
      </c>
      <c r="C24" s="28" t="s">
        <v>79</v>
      </c>
      <c r="D24" s="28" t="s">
        <v>67</v>
      </c>
      <c r="E24" s="29">
        <v>1</v>
      </c>
      <c r="F24" s="30"/>
      <c r="G24" s="29"/>
      <c r="H24" s="31"/>
      <c r="I24" s="31"/>
      <c r="J24" s="32">
        <v>1.0379</v>
      </c>
      <c r="K24" s="29" t="str">
        <f t="shared" si="0"/>
        <v/>
      </c>
      <c r="L24" s="33">
        <v>254</v>
      </c>
      <c r="M24" s="34">
        <f t="shared" si="1"/>
        <v>288.29000000000002</v>
      </c>
      <c r="N24" s="40">
        <f t="shared" si="2"/>
        <v>231.39400000000001</v>
      </c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7">
        <f t="shared" si="3"/>
        <v>3</v>
      </c>
      <c r="AB24" s="38">
        <f t="shared" si="4"/>
        <v>257.89999999999998</v>
      </c>
      <c r="AC24" s="38">
        <f t="shared" si="5"/>
        <v>257.89999999999998</v>
      </c>
      <c r="AD24" s="39">
        <f t="shared" si="6"/>
        <v>11.107891283130133</v>
      </c>
    </row>
    <row r="25" spans="1:30" x14ac:dyDescent="0.2">
      <c r="A25" s="27">
        <v>8</v>
      </c>
      <c r="B25" s="28" t="s">
        <v>80</v>
      </c>
      <c r="C25" s="28" t="s">
        <v>81</v>
      </c>
      <c r="D25" s="28" t="s">
        <v>67</v>
      </c>
      <c r="E25" s="29">
        <v>1</v>
      </c>
      <c r="F25" s="30"/>
      <c r="G25" s="29"/>
      <c r="H25" s="31"/>
      <c r="I25" s="31"/>
      <c r="J25" s="32">
        <v>1.0379</v>
      </c>
      <c r="K25" s="29" t="str">
        <f t="shared" si="0"/>
        <v/>
      </c>
      <c r="L25" s="33">
        <v>359</v>
      </c>
      <c r="M25" s="34">
        <f t="shared" si="1"/>
        <v>407.46500000000003</v>
      </c>
      <c r="N25" s="40">
        <f t="shared" si="2"/>
        <v>327.04899999999998</v>
      </c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7">
        <f t="shared" si="3"/>
        <v>3</v>
      </c>
      <c r="AB25" s="38">
        <f t="shared" si="4"/>
        <v>364.51</v>
      </c>
      <c r="AC25" s="38">
        <f t="shared" si="5"/>
        <v>364.51</v>
      </c>
      <c r="AD25" s="39">
        <f t="shared" si="6"/>
        <v>11.107958468774013</v>
      </c>
    </row>
    <row r="26" spans="1:30" x14ac:dyDescent="0.2">
      <c r="A26" s="27">
        <v>9</v>
      </c>
      <c r="B26" s="28" t="s">
        <v>82</v>
      </c>
      <c r="C26" s="28" t="s">
        <v>83</v>
      </c>
      <c r="D26" s="28" t="s">
        <v>67</v>
      </c>
      <c r="E26" s="29">
        <v>1</v>
      </c>
      <c r="F26" s="30"/>
      <c r="G26" s="29"/>
      <c r="H26" s="31"/>
      <c r="I26" s="31"/>
      <c r="J26" s="32">
        <v>1.0379</v>
      </c>
      <c r="K26" s="29" t="str">
        <f t="shared" si="0"/>
        <v/>
      </c>
      <c r="L26" s="33">
        <v>37</v>
      </c>
      <c r="M26" s="34">
        <f t="shared" si="1"/>
        <v>41.994999999999997</v>
      </c>
      <c r="N26" s="40">
        <f t="shared" si="2"/>
        <v>33.707000000000001</v>
      </c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7">
        <f t="shared" si="3"/>
        <v>3</v>
      </c>
      <c r="AB26" s="38">
        <f t="shared" si="4"/>
        <v>37.57</v>
      </c>
      <c r="AC26" s="38">
        <f t="shared" si="5"/>
        <v>37.57</v>
      </c>
      <c r="AD26" s="39">
        <f t="shared" si="6"/>
        <v>11.107332558333377</v>
      </c>
    </row>
    <row r="27" spans="1:30" x14ac:dyDescent="0.2">
      <c r="A27" s="27">
        <v>10</v>
      </c>
      <c r="B27" s="28" t="s">
        <v>84</v>
      </c>
      <c r="C27" s="28" t="s">
        <v>85</v>
      </c>
      <c r="D27" s="28" t="s">
        <v>67</v>
      </c>
      <c r="E27" s="29">
        <v>1</v>
      </c>
      <c r="F27" s="30"/>
      <c r="G27" s="29"/>
      <c r="H27" s="31"/>
      <c r="I27" s="31"/>
      <c r="J27" s="32">
        <v>1.0379</v>
      </c>
      <c r="K27" s="29" t="str">
        <f t="shared" si="0"/>
        <v/>
      </c>
      <c r="L27" s="33">
        <v>200</v>
      </c>
      <c r="M27" s="34">
        <f t="shared" si="1"/>
        <v>227</v>
      </c>
      <c r="N27" s="40">
        <f t="shared" si="2"/>
        <v>182.2</v>
      </c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7">
        <f t="shared" si="3"/>
        <v>3</v>
      </c>
      <c r="AB27" s="38">
        <f t="shared" si="4"/>
        <v>203.07</v>
      </c>
      <c r="AC27" s="38">
        <f t="shared" si="5"/>
        <v>203.07</v>
      </c>
      <c r="AD27" s="39">
        <f t="shared" si="6"/>
        <v>11.107938660922017</v>
      </c>
    </row>
    <row r="28" spans="1:30" x14ac:dyDescent="0.2">
      <c r="A28" s="27">
        <v>11</v>
      </c>
      <c r="B28" s="28" t="s">
        <v>86</v>
      </c>
      <c r="C28" s="28" t="s">
        <v>87</v>
      </c>
      <c r="D28" s="28" t="s">
        <v>67</v>
      </c>
      <c r="E28" s="29">
        <v>1</v>
      </c>
      <c r="F28" s="30"/>
      <c r="G28" s="29"/>
      <c r="H28" s="31"/>
      <c r="I28" s="31"/>
      <c r="J28" s="32">
        <v>1.0379</v>
      </c>
      <c r="K28" s="29" t="str">
        <f t="shared" si="0"/>
        <v/>
      </c>
      <c r="L28" s="33">
        <v>200</v>
      </c>
      <c r="M28" s="34">
        <f t="shared" si="1"/>
        <v>227</v>
      </c>
      <c r="N28" s="40">
        <f t="shared" si="2"/>
        <v>182.2</v>
      </c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7">
        <f t="shared" si="3"/>
        <v>3</v>
      </c>
      <c r="AB28" s="38">
        <f t="shared" si="4"/>
        <v>203.07</v>
      </c>
      <c r="AC28" s="38">
        <f t="shared" si="5"/>
        <v>203.07</v>
      </c>
      <c r="AD28" s="39">
        <f t="shared" si="6"/>
        <v>11.107938660922017</v>
      </c>
    </row>
    <row r="29" spans="1:30" x14ac:dyDescent="0.2">
      <c r="A29" s="27">
        <v>12</v>
      </c>
      <c r="B29" s="28" t="s">
        <v>88</v>
      </c>
      <c r="C29" s="28" t="s">
        <v>89</v>
      </c>
      <c r="D29" s="28" t="s">
        <v>67</v>
      </c>
      <c r="E29" s="29">
        <v>1</v>
      </c>
      <c r="F29" s="30"/>
      <c r="G29" s="29"/>
      <c r="H29" s="31"/>
      <c r="I29" s="31"/>
      <c r="J29" s="32">
        <v>1.0379</v>
      </c>
      <c r="K29" s="29" t="str">
        <f t="shared" si="0"/>
        <v/>
      </c>
      <c r="L29" s="33">
        <v>732</v>
      </c>
      <c r="M29" s="34">
        <f t="shared" si="1"/>
        <v>830.82</v>
      </c>
      <c r="N29" s="40">
        <f t="shared" si="2"/>
        <v>666.85199999999998</v>
      </c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7">
        <f t="shared" si="3"/>
        <v>3</v>
      </c>
      <c r="AB29" s="38">
        <f t="shared" si="4"/>
        <v>743.23</v>
      </c>
      <c r="AC29" s="38">
        <f t="shared" si="5"/>
        <v>743.23</v>
      </c>
      <c r="AD29" s="39">
        <f t="shared" si="6"/>
        <v>11.108031322977773</v>
      </c>
    </row>
    <row r="30" spans="1:30" x14ac:dyDescent="0.2">
      <c r="A30" s="27">
        <v>13</v>
      </c>
      <c r="B30" s="28" t="s">
        <v>90</v>
      </c>
      <c r="C30" s="28" t="s">
        <v>91</v>
      </c>
      <c r="D30" s="28" t="s">
        <v>67</v>
      </c>
      <c r="E30" s="29">
        <v>1</v>
      </c>
      <c r="F30" s="30"/>
      <c r="G30" s="29"/>
      <c r="H30" s="31"/>
      <c r="I30" s="31"/>
      <c r="J30" s="32">
        <v>1.0379</v>
      </c>
      <c r="K30" s="29" t="str">
        <f t="shared" si="0"/>
        <v/>
      </c>
      <c r="L30" s="33">
        <v>12671</v>
      </c>
      <c r="M30" s="34">
        <f t="shared" si="1"/>
        <v>14381.584999999999</v>
      </c>
      <c r="N30" s="40">
        <f t="shared" si="2"/>
        <v>11543.280999999999</v>
      </c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7">
        <f t="shared" si="3"/>
        <v>3</v>
      </c>
      <c r="AB30" s="38">
        <f t="shared" si="4"/>
        <v>12865.29</v>
      </c>
      <c r="AC30" s="38">
        <f t="shared" si="5"/>
        <v>12865.29</v>
      </c>
      <c r="AD30" s="39">
        <f t="shared" si="6"/>
        <v>11.108119846183131</v>
      </c>
    </row>
    <row r="31" spans="1:30" x14ac:dyDescent="0.2">
      <c r="A31" s="27">
        <v>14</v>
      </c>
      <c r="B31" s="28" t="s">
        <v>92</v>
      </c>
      <c r="C31" s="28" t="s">
        <v>93</v>
      </c>
      <c r="D31" s="28" t="s">
        <v>67</v>
      </c>
      <c r="E31" s="29">
        <v>1</v>
      </c>
      <c r="F31" s="30"/>
      <c r="G31" s="29"/>
      <c r="H31" s="31"/>
      <c r="I31" s="31"/>
      <c r="J31" s="32">
        <v>1.0379</v>
      </c>
      <c r="K31" s="29" t="str">
        <f t="shared" si="0"/>
        <v/>
      </c>
      <c r="L31" s="33">
        <v>119</v>
      </c>
      <c r="M31" s="34">
        <f t="shared" si="1"/>
        <v>135.065</v>
      </c>
      <c r="N31" s="40">
        <f t="shared" si="2"/>
        <v>108.40899999999999</v>
      </c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7">
        <f t="shared" si="3"/>
        <v>3</v>
      </c>
      <c r="AB31" s="38">
        <f t="shared" si="4"/>
        <v>120.83</v>
      </c>
      <c r="AC31" s="38">
        <f t="shared" si="5"/>
        <v>120.83</v>
      </c>
      <c r="AD31" s="39">
        <f t="shared" si="6"/>
        <v>11.107630694402824</v>
      </c>
    </row>
    <row r="32" spans="1:30" x14ac:dyDescent="0.2">
      <c r="A32" s="27">
        <v>15</v>
      </c>
      <c r="B32" s="28" t="s">
        <v>94</v>
      </c>
      <c r="C32" s="28" t="s">
        <v>95</v>
      </c>
      <c r="D32" s="28" t="s">
        <v>67</v>
      </c>
      <c r="E32" s="29">
        <v>1</v>
      </c>
      <c r="F32" s="30"/>
      <c r="G32" s="29"/>
      <c r="H32" s="31"/>
      <c r="I32" s="31"/>
      <c r="J32" s="32">
        <v>1.0379</v>
      </c>
      <c r="K32" s="29" t="str">
        <f t="shared" si="0"/>
        <v/>
      </c>
      <c r="L32" s="33">
        <v>143</v>
      </c>
      <c r="M32" s="34">
        <f t="shared" si="1"/>
        <v>162.30500000000001</v>
      </c>
      <c r="N32" s="40">
        <f t="shared" si="2"/>
        <v>130.273</v>
      </c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7">
        <f t="shared" si="3"/>
        <v>3</v>
      </c>
      <c r="AB32" s="38">
        <f t="shared" si="4"/>
        <v>145.20000000000002</v>
      </c>
      <c r="AC32" s="38">
        <f t="shared" si="5"/>
        <v>145.20000000000002</v>
      </c>
      <c r="AD32" s="39">
        <f t="shared" si="6"/>
        <v>11.107559981194939</v>
      </c>
    </row>
    <row r="33" spans="1:30" x14ac:dyDescent="0.2">
      <c r="A33" s="27">
        <v>16</v>
      </c>
      <c r="B33" s="28" t="s">
        <v>96</v>
      </c>
      <c r="C33" s="28" t="s">
        <v>97</v>
      </c>
      <c r="D33" s="28" t="s">
        <v>67</v>
      </c>
      <c r="E33" s="29">
        <v>1</v>
      </c>
      <c r="F33" s="30"/>
      <c r="G33" s="29"/>
      <c r="H33" s="31"/>
      <c r="I33" s="31"/>
      <c r="J33" s="32">
        <v>1.0379</v>
      </c>
      <c r="K33" s="29" t="str">
        <f t="shared" si="0"/>
        <v/>
      </c>
      <c r="L33" s="33">
        <v>4657</v>
      </c>
      <c r="M33" s="34">
        <f t="shared" si="1"/>
        <v>5285.6949999999997</v>
      </c>
      <c r="N33" s="40">
        <f t="shared" si="2"/>
        <v>4242.527</v>
      </c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7">
        <f t="shared" si="3"/>
        <v>3</v>
      </c>
      <c r="AB33" s="38">
        <f t="shared" si="4"/>
        <v>4728.41</v>
      </c>
      <c r="AC33" s="38">
        <f t="shared" si="5"/>
        <v>4728.41</v>
      </c>
      <c r="AD33" s="39">
        <f t="shared" si="6"/>
        <v>11.10811473279451</v>
      </c>
    </row>
    <row r="34" spans="1:30" x14ac:dyDescent="0.2">
      <c r="A34" s="27">
        <v>17</v>
      </c>
      <c r="B34" s="28" t="s">
        <v>98</v>
      </c>
      <c r="C34" s="28" t="s">
        <v>99</v>
      </c>
      <c r="D34" s="28" t="s">
        <v>67</v>
      </c>
      <c r="E34" s="29">
        <v>1</v>
      </c>
      <c r="F34" s="30"/>
      <c r="G34" s="29"/>
      <c r="H34" s="31"/>
      <c r="I34" s="31"/>
      <c r="J34" s="32">
        <v>1.0379</v>
      </c>
      <c r="K34" s="29" t="str">
        <f t="shared" si="0"/>
        <v/>
      </c>
      <c r="L34" s="33">
        <v>795</v>
      </c>
      <c r="M34" s="34">
        <f t="shared" si="1"/>
        <v>902.32500000000005</v>
      </c>
      <c r="N34" s="40">
        <f t="shared" si="2"/>
        <v>724.245</v>
      </c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7">
        <f t="shared" si="3"/>
        <v>3</v>
      </c>
      <c r="AB34" s="38">
        <f t="shared" si="4"/>
        <v>807.19</v>
      </c>
      <c r="AC34" s="38">
        <f t="shared" si="5"/>
        <v>807.19</v>
      </c>
      <c r="AD34" s="39">
        <f t="shared" si="6"/>
        <v>11.10812099740693</v>
      </c>
    </row>
    <row r="35" spans="1:30" x14ac:dyDescent="0.2">
      <c r="A35" s="27">
        <v>18</v>
      </c>
      <c r="B35" s="28" t="s">
        <v>100</v>
      </c>
      <c r="C35" s="28" t="s">
        <v>101</v>
      </c>
      <c r="D35" s="28" t="s">
        <v>67</v>
      </c>
      <c r="E35" s="29">
        <v>1</v>
      </c>
      <c r="F35" s="30"/>
      <c r="G35" s="29"/>
      <c r="H35" s="31"/>
      <c r="I35" s="31"/>
      <c r="J35" s="32">
        <v>1.0379</v>
      </c>
      <c r="K35" s="29" t="str">
        <f t="shared" si="0"/>
        <v/>
      </c>
      <c r="L35" s="33">
        <v>864</v>
      </c>
      <c r="M35" s="34">
        <f t="shared" si="1"/>
        <v>980.64</v>
      </c>
      <c r="N35" s="40">
        <f t="shared" si="2"/>
        <v>787.10400000000004</v>
      </c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7">
        <f t="shared" si="3"/>
        <v>3</v>
      </c>
      <c r="AB35" s="38">
        <f t="shared" si="4"/>
        <v>877.25</v>
      </c>
      <c r="AC35" s="38">
        <f t="shared" si="5"/>
        <v>877.25</v>
      </c>
      <c r="AD35" s="39">
        <f t="shared" si="6"/>
        <v>11.108095672537168</v>
      </c>
    </row>
    <row r="36" spans="1:30" x14ac:dyDescent="0.2">
      <c r="A36" s="27">
        <v>19</v>
      </c>
      <c r="B36" s="28" t="s">
        <v>102</v>
      </c>
      <c r="C36" s="28" t="s">
        <v>103</v>
      </c>
      <c r="D36" s="28" t="s">
        <v>67</v>
      </c>
      <c r="E36" s="29">
        <v>1</v>
      </c>
      <c r="F36" s="30"/>
      <c r="G36" s="29"/>
      <c r="H36" s="31"/>
      <c r="I36" s="31"/>
      <c r="J36" s="32">
        <v>1.0379</v>
      </c>
      <c r="K36" s="29" t="str">
        <f t="shared" si="0"/>
        <v/>
      </c>
      <c r="L36" s="33">
        <v>976</v>
      </c>
      <c r="M36" s="34">
        <f t="shared" si="1"/>
        <v>1107.76</v>
      </c>
      <c r="N36" s="40">
        <f t="shared" si="2"/>
        <v>889.13599999999997</v>
      </c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7">
        <f t="shared" si="3"/>
        <v>3</v>
      </c>
      <c r="AB36" s="38">
        <f t="shared" si="4"/>
        <v>990.97</v>
      </c>
      <c r="AC36" s="38">
        <f t="shared" si="5"/>
        <v>990.97</v>
      </c>
      <c r="AD36" s="39">
        <f t="shared" si="6"/>
        <v>11.108068687147297</v>
      </c>
    </row>
    <row r="37" spans="1:30" x14ac:dyDescent="0.2">
      <c r="A37" s="27">
        <v>20</v>
      </c>
      <c r="B37" s="28" t="s">
        <v>104</v>
      </c>
      <c r="C37" s="28" t="s">
        <v>105</v>
      </c>
      <c r="D37" s="28" t="s">
        <v>67</v>
      </c>
      <c r="E37" s="29">
        <v>1</v>
      </c>
      <c r="F37" s="30"/>
      <c r="G37" s="29"/>
      <c r="H37" s="31"/>
      <c r="I37" s="31"/>
      <c r="J37" s="32">
        <v>1.0379</v>
      </c>
      <c r="K37" s="29" t="str">
        <f t="shared" si="0"/>
        <v/>
      </c>
      <c r="L37" s="33">
        <v>235</v>
      </c>
      <c r="M37" s="34">
        <f t="shared" si="1"/>
        <v>266.72500000000002</v>
      </c>
      <c r="N37" s="40">
        <f t="shared" si="2"/>
        <v>214.08500000000001</v>
      </c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7">
        <f t="shared" si="3"/>
        <v>3</v>
      </c>
      <c r="AB37" s="38">
        <f t="shared" si="4"/>
        <v>238.61</v>
      </c>
      <c r="AC37" s="38">
        <f t="shared" si="5"/>
        <v>238.61</v>
      </c>
      <c r="AD37" s="39">
        <f t="shared" si="6"/>
        <v>11.107810641009534</v>
      </c>
    </row>
    <row r="38" spans="1:30" x14ac:dyDescent="0.2">
      <c r="A38" s="27">
        <v>21</v>
      </c>
      <c r="B38" s="28" t="s">
        <v>106</v>
      </c>
      <c r="C38" s="28" t="s">
        <v>107</v>
      </c>
      <c r="D38" s="28" t="s">
        <v>67</v>
      </c>
      <c r="E38" s="29">
        <v>1</v>
      </c>
      <c r="F38" s="30"/>
      <c r="G38" s="29"/>
      <c r="H38" s="31"/>
      <c r="I38" s="31"/>
      <c r="J38" s="32">
        <v>1.0379</v>
      </c>
      <c r="K38" s="29" t="str">
        <f t="shared" si="0"/>
        <v/>
      </c>
      <c r="L38" s="33">
        <v>637</v>
      </c>
      <c r="M38" s="34">
        <f t="shared" si="1"/>
        <v>722.995</v>
      </c>
      <c r="N38" s="40">
        <f t="shared" si="2"/>
        <v>580.30700000000002</v>
      </c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7">
        <f t="shared" si="3"/>
        <v>3</v>
      </c>
      <c r="AB38" s="38">
        <f t="shared" si="4"/>
        <v>646.77</v>
      </c>
      <c r="AC38" s="38">
        <f t="shared" si="5"/>
        <v>646.77</v>
      </c>
      <c r="AD38" s="39">
        <f t="shared" si="6"/>
        <v>11.108075198040856</v>
      </c>
    </row>
    <row r="39" spans="1:30" x14ac:dyDescent="0.2">
      <c r="A39" s="27">
        <v>22</v>
      </c>
      <c r="B39" s="28" t="s">
        <v>108</v>
      </c>
      <c r="C39" s="28" t="s">
        <v>109</v>
      </c>
      <c r="D39" s="28" t="s">
        <v>67</v>
      </c>
      <c r="E39" s="29">
        <v>1</v>
      </c>
      <c r="F39" s="30"/>
      <c r="G39" s="29"/>
      <c r="H39" s="31"/>
      <c r="I39" s="31"/>
      <c r="J39" s="32">
        <v>1.0379</v>
      </c>
      <c r="K39" s="29" t="str">
        <f t="shared" si="0"/>
        <v/>
      </c>
      <c r="L39" s="33">
        <v>4575</v>
      </c>
      <c r="M39" s="34">
        <f t="shared" si="1"/>
        <v>5192.625</v>
      </c>
      <c r="N39" s="40">
        <f t="shared" si="2"/>
        <v>4167.8249999999998</v>
      </c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7">
        <f t="shared" si="3"/>
        <v>3</v>
      </c>
      <c r="AB39" s="38">
        <f t="shared" si="4"/>
        <v>4645.1500000000005</v>
      </c>
      <c r="AC39" s="38">
        <f t="shared" si="5"/>
        <v>4645.1500000000005</v>
      </c>
      <c r="AD39" s="39">
        <f t="shared" si="6"/>
        <v>11.108120997406928</v>
      </c>
    </row>
    <row r="40" spans="1:30" x14ac:dyDescent="0.2">
      <c r="A40" s="27">
        <v>23</v>
      </c>
      <c r="B40" s="28" t="s">
        <v>110</v>
      </c>
      <c r="C40" s="28" t="s">
        <v>111</v>
      </c>
      <c r="D40" s="28" t="s">
        <v>67</v>
      </c>
      <c r="E40" s="29">
        <v>1</v>
      </c>
      <c r="F40" s="30"/>
      <c r="G40" s="29"/>
      <c r="H40" s="31"/>
      <c r="I40" s="31"/>
      <c r="J40" s="32">
        <v>1.0379</v>
      </c>
      <c r="K40" s="29" t="str">
        <f t="shared" si="0"/>
        <v/>
      </c>
      <c r="L40" s="33">
        <v>1127</v>
      </c>
      <c r="M40" s="34">
        <f t="shared" si="1"/>
        <v>1279.145</v>
      </c>
      <c r="N40" s="40">
        <f t="shared" si="2"/>
        <v>1026.6969999999999</v>
      </c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7">
        <f t="shared" si="3"/>
        <v>3</v>
      </c>
      <c r="AB40" s="38">
        <f t="shared" si="4"/>
        <v>1144.29</v>
      </c>
      <c r="AC40" s="38">
        <f t="shared" si="5"/>
        <v>1144.29</v>
      </c>
      <c r="AD40" s="39">
        <f t="shared" si="6"/>
        <v>11.108030394678622</v>
      </c>
    </row>
    <row r="41" spans="1:30" x14ac:dyDescent="0.2">
      <c r="A41" s="27">
        <v>24</v>
      </c>
      <c r="B41" s="28" t="s">
        <v>112</v>
      </c>
      <c r="C41" s="28" t="s">
        <v>113</v>
      </c>
      <c r="D41" s="28" t="s">
        <v>67</v>
      </c>
      <c r="E41" s="29">
        <v>1</v>
      </c>
      <c r="F41" s="30"/>
      <c r="G41" s="29"/>
      <c r="H41" s="31"/>
      <c r="I41" s="31"/>
      <c r="J41" s="32">
        <v>1.0379</v>
      </c>
      <c r="K41" s="29" t="str">
        <f t="shared" si="0"/>
        <v/>
      </c>
      <c r="L41" s="33">
        <v>150</v>
      </c>
      <c r="M41" s="34">
        <f t="shared" si="1"/>
        <v>170.25</v>
      </c>
      <c r="N41" s="40">
        <f t="shared" si="2"/>
        <v>136.65</v>
      </c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7">
        <f t="shared" si="3"/>
        <v>3</v>
      </c>
      <c r="AB41" s="38">
        <f t="shared" si="4"/>
        <v>152.30000000000001</v>
      </c>
      <c r="AC41" s="38">
        <f t="shared" si="5"/>
        <v>152.30000000000001</v>
      </c>
      <c r="AD41" s="39">
        <f t="shared" si="6"/>
        <v>11.108120997406925</v>
      </c>
    </row>
    <row r="42" spans="1:30" x14ac:dyDescent="0.2">
      <c r="A42" s="27">
        <v>25</v>
      </c>
      <c r="B42" s="28" t="s">
        <v>114</v>
      </c>
      <c r="C42" s="28" t="s">
        <v>115</v>
      </c>
      <c r="D42" s="28" t="s">
        <v>67</v>
      </c>
      <c r="E42" s="29">
        <v>1</v>
      </c>
      <c r="F42" s="30"/>
      <c r="G42" s="29"/>
      <c r="H42" s="31"/>
      <c r="I42" s="31"/>
      <c r="J42" s="32">
        <v>1.0379</v>
      </c>
      <c r="K42" s="29" t="str">
        <f t="shared" si="0"/>
        <v/>
      </c>
      <c r="L42" s="33">
        <v>320</v>
      </c>
      <c r="M42" s="34">
        <f t="shared" si="1"/>
        <v>363.2</v>
      </c>
      <c r="N42" s="40">
        <f t="shared" si="2"/>
        <v>291.52</v>
      </c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7">
        <f t="shared" si="3"/>
        <v>3</v>
      </c>
      <c r="AB42" s="38">
        <f t="shared" si="4"/>
        <v>324.91000000000003</v>
      </c>
      <c r="AC42" s="38">
        <f t="shared" si="5"/>
        <v>324.91000000000003</v>
      </c>
      <c r="AD42" s="39">
        <f t="shared" si="6"/>
        <v>11.10800703640237</v>
      </c>
    </row>
    <row r="43" spans="1:30" x14ac:dyDescent="0.2">
      <c r="A43" s="27">
        <v>26</v>
      </c>
      <c r="B43" s="28" t="s">
        <v>116</v>
      </c>
      <c r="C43" s="28" t="s">
        <v>117</v>
      </c>
      <c r="D43" s="28" t="s">
        <v>67</v>
      </c>
      <c r="E43" s="29">
        <v>1</v>
      </c>
      <c r="F43" s="30"/>
      <c r="G43" s="29"/>
      <c r="H43" s="31"/>
      <c r="I43" s="31"/>
      <c r="J43" s="32">
        <v>1.0379</v>
      </c>
      <c r="K43" s="29" t="str">
        <f t="shared" si="0"/>
        <v/>
      </c>
      <c r="L43" s="33">
        <v>130</v>
      </c>
      <c r="M43" s="34">
        <f t="shared" si="1"/>
        <v>147.55000000000001</v>
      </c>
      <c r="N43" s="40">
        <f t="shared" si="2"/>
        <v>118.42999999999999</v>
      </c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7">
        <f t="shared" si="3"/>
        <v>3</v>
      </c>
      <c r="AB43" s="38">
        <f t="shared" si="4"/>
        <v>132</v>
      </c>
      <c r="AC43" s="38">
        <f t="shared" si="5"/>
        <v>132</v>
      </c>
      <c r="AD43" s="39">
        <f t="shared" si="6"/>
        <v>11.107559981194944</v>
      </c>
    </row>
    <row r="44" spans="1:30" x14ac:dyDescent="0.2">
      <c r="A44" s="27">
        <v>27</v>
      </c>
      <c r="B44" s="28" t="s">
        <v>118</v>
      </c>
      <c r="C44" s="28" t="s">
        <v>119</v>
      </c>
      <c r="D44" s="28" t="s">
        <v>67</v>
      </c>
      <c r="E44" s="29">
        <v>1</v>
      </c>
      <c r="F44" s="30"/>
      <c r="G44" s="29"/>
      <c r="H44" s="31"/>
      <c r="I44" s="31"/>
      <c r="J44" s="32">
        <v>1.0379</v>
      </c>
      <c r="K44" s="29" t="str">
        <f t="shared" si="0"/>
        <v/>
      </c>
      <c r="L44" s="33">
        <v>667</v>
      </c>
      <c r="M44" s="34">
        <f t="shared" si="1"/>
        <v>757.04499999999996</v>
      </c>
      <c r="N44" s="40">
        <f t="shared" si="2"/>
        <v>607.63699999999994</v>
      </c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7">
        <f t="shared" si="3"/>
        <v>3</v>
      </c>
      <c r="AB44" s="38">
        <f t="shared" si="4"/>
        <v>677.23</v>
      </c>
      <c r="AC44" s="38">
        <f t="shared" si="5"/>
        <v>677.23</v>
      </c>
      <c r="AD44" s="39">
        <f t="shared" si="6"/>
        <v>11.108077257974248</v>
      </c>
    </row>
    <row r="45" spans="1:30" x14ac:dyDescent="0.2">
      <c r="A45" s="27">
        <v>28</v>
      </c>
      <c r="B45" s="28" t="s">
        <v>120</v>
      </c>
      <c r="C45" s="28" t="s">
        <v>121</v>
      </c>
      <c r="D45" s="28" t="s">
        <v>67</v>
      </c>
      <c r="E45" s="29">
        <v>1</v>
      </c>
      <c r="F45" s="30"/>
      <c r="G45" s="29"/>
      <c r="H45" s="31"/>
      <c r="I45" s="31"/>
      <c r="J45" s="32">
        <v>1.0379</v>
      </c>
      <c r="K45" s="29" t="str">
        <f t="shared" si="0"/>
        <v/>
      </c>
      <c r="L45" s="33">
        <v>272</v>
      </c>
      <c r="M45" s="34">
        <f t="shared" si="1"/>
        <v>308.72000000000003</v>
      </c>
      <c r="N45" s="40">
        <f t="shared" si="2"/>
        <v>247.792</v>
      </c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7">
        <f t="shared" si="3"/>
        <v>3</v>
      </c>
      <c r="AB45" s="38">
        <f t="shared" si="4"/>
        <v>276.18</v>
      </c>
      <c r="AC45" s="38">
        <f t="shared" si="5"/>
        <v>276.18</v>
      </c>
      <c r="AD45" s="39">
        <f t="shared" si="6"/>
        <v>11.10774560528594</v>
      </c>
    </row>
    <row r="46" spans="1:30" x14ac:dyDescent="0.2">
      <c r="A46" s="27">
        <v>29</v>
      </c>
      <c r="B46" s="28" t="s">
        <v>122</v>
      </c>
      <c r="C46" s="28" t="s">
        <v>123</v>
      </c>
      <c r="D46" s="28" t="s">
        <v>67</v>
      </c>
      <c r="E46" s="29">
        <v>1</v>
      </c>
      <c r="F46" s="30"/>
      <c r="G46" s="29"/>
      <c r="H46" s="31"/>
      <c r="I46" s="31"/>
      <c r="J46" s="32">
        <v>1.0379</v>
      </c>
      <c r="K46" s="29" t="str">
        <f t="shared" si="0"/>
        <v/>
      </c>
      <c r="L46" s="33">
        <v>83</v>
      </c>
      <c r="M46" s="34">
        <f t="shared" si="1"/>
        <v>94.204999999999998</v>
      </c>
      <c r="N46" s="40">
        <f t="shared" si="2"/>
        <v>75.613</v>
      </c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7">
        <f t="shared" si="3"/>
        <v>3</v>
      </c>
      <c r="AB46" s="38">
        <f t="shared" si="4"/>
        <v>84.28</v>
      </c>
      <c r="AC46" s="38">
        <f t="shared" si="5"/>
        <v>84.28</v>
      </c>
      <c r="AD46" s="39">
        <f t="shared" si="6"/>
        <v>11.107154462594623</v>
      </c>
    </row>
    <row r="47" spans="1:30" x14ac:dyDescent="0.2">
      <c r="A47" s="27">
        <v>30</v>
      </c>
      <c r="B47" s="28" t="s">
        <v>124</v>
      </c>
      <c r="C47" s="28" t="s">
        <v>125</v>
      </c>
      <c r="D47" s="28" t="s">
        <v>67</v>
      </c>
      <c r="E47" s="29">
        <v>1</v>
      </c>
      <c r="F47" s="30"/>
      <c r="G47" s="29"/>
      <c r="H47" s="31"/>
      <c r="I47" s="31"/>
      <c r="J47" s="32">
        <v>1.0379</v>
      </c>
      <c r="K47" s="29" t="str">
        <f t="shared" si="0"/>
        <v/>
      </c>
      <c r="L47" s="33">
        <v>2474</v>
      </c>
      <c r="M47" s="34">
        <f t="shared" si="1"/>
        <v>2807.99</v>
      </c>
      <c r="N47" s="40">
        <f t="shared" si="2"/>
        <v>2253.8139999999999</v>
      </c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7">
        <f t="shared" si="3"/>
        <v>3</v>
      </c>
      <c r="AB47" s="38">
        <f t="shared" si="4"/>
        <v>2511.94</v>
      </c>
      <c r="AC47" s="38">
        <f t="shared" si="5"/>
        <v>2511.94</v>
      </c>
      <c r="AD47" s="39">
        <f t="shared" si="6"/>
        <v>11.108097412722584</v>
      </c>
    </row>
    <row r="48" spans="1:30" x14ac:dyDescent="0.2">
      <c r="A48" s="27">
        <v>31</v>
      </c>
      <c r="B48" s="28" t="s">
        <v>126</v>
      </c>
      <c r="C48" s="28" t="s">
        <v>127</v>
      </c>
      <c r="D48" s="28" t="s">
        <v>67</v>
      </c>
      <c r="E48" s="29">
        <v>1</v>
      </c>
      <c r="F48" s="30"/>
      <c r="G48" s="29"/>
      <c r="H48" s="31"/>
      <c r="I48" s="31"/>
      <c r="J48" s="32">
        <v>1.0379</v>
      </c>
      <c r="K48" s="29" t="str">
        <f t="shared" si="0"/>
        <v/>
      </c>
      <c r="L48" s="33">
        <v>710</v>
      </c>
      <c r="M48" s="34">
        <f t="shared" si="1"/>
        <v>805.85</v>
      </c>
      <c r="N48" s="40">
        <f t="shared" si="2"/>
        <v>646.80999999999995</v>
      </c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7">
        <f t="shared" si="3"/>
        <v>3</v>
      </c>
      <c r="AB48" s="38">
        <f t="shared" si="4"/>
        <v>720.89</v>
      </c>
      <c r="AC48" s="38">
        <f t="shared" si="5"/>
        <v>720.89</v>
      </c>
      <c r="AD48" s="39">
        <f t="shared" si="6"/>
        <v>11.108069634411203</v>
      </c>
    </row>
    <row r="49" spans="1:30" x14ac:dyDescent="0.2">
      <c r="A49" s="27">
        <v>32</v>
      </c>
      <c r="B49" s="28" t="s">
        <v>128</v>
      </c>
      <c r="C49" s="28" t="s">
        <v>129</v>
      </c>
      <c r="D49" s="28" t="s">
        <v>67</v>
      </c>
      <c r="E49" s="29">
        <v>1</v>
      </c>
      <c r="F49" s="30"/>
      <c r="G49" s="29"/>
      <c r="H49" s="31"/>
      <c r="I49" s="31"/>
      <c r="J49" s="32">
        <v>1.0379</v>
      </c>
      <c r="K49" s="29" t="str">
        <f t="shared" si="0"/>
        <v/>
      </c>
      <c r="L49" s="33">
        <v>750</v>
      </c>
      <c r="M49" s="34">
        <f t="shared" si="1"/>
        <v>851.25</v>
      </c>
      <c r="N49" s="40">
        <f t="shared" si="2"/>
        <v>683.25</v>
      </c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7">
        <f t="shared" si="3"/>
        <v>3</v>
      </c>
      <c r="AB49" s="38">
        <f t="shared" si="4"/>
        <v>761.5</v>
      </c>
      <c r="AC49" s="38">
        <f t="shared" si="5"/>
        <v>761.5</v>
      </c>
      <c r="AD49" s="39">
        <f t="shared" si="6"/>
        <v>11.108120997406926</v>
      </c>
    </row>
    <row r="50" spans="1:30" x14ac:dyDescent="0.2">
      <c r="A50" s="27">
        <v>33</v>
      </c>
      <c r="B50" s="28" t="s">
        <v>130</v>
      </c>
      <c r="C50" s="28" t="s">
        <v>131</v>
      </c>
      <c r="D50" s="28" t="s">
        <v>67</v>
      </c>
      <c r="E50" s="29">
        <v>1</v>
      </c>
      <c r="F50" s="30"/>
      <c r="G50" s="29"/>
      <c r="H50" s="31"/>
      <c r="I50" s="31"/>
      <c r="J50" s="32">
        <v>1.0379</v>
      </c>
      <c r="K50" s="29" t="str">
        <f t="shared" si="0"/>
        <v/>
      </c>
      <c r="L50" s="33">
        <v>11958</v>
      </c>
      <c r="M50" s="34">
        <v>14800</v>
      </c>
      <c r="N50" s="40">
        <v>11000</v>
      </c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7">
        <f t="shared" si="3"/>
        <v>3</v>
      </c>
      <c r="AB50" s="38">
        <f t="shared" si="4"/>
        <v>12586</v>
      </c>
      <c r="AC50" s="38">
        <f t="shared" si="5"/>
        <v>12586</v>
      </c>
      <c r="AD50" s="39">
        <f t="shared" si="6"/>
        <v>15.70242059722605</v>
      </c>
    </row>
    <row r="51" spans="1:30" x14ac:dyDescent="0.2">
      <c r="A51" s="27">
        <v>34</v>
      </c>
      <c r="B51" s="28" t="s">
        <v>132</v>
      </c>
      <c r="C51" s="28" t="s">
        <v>133</v>
      </c>
      <c r="D51" s="28" t="s">
        <v>67</v>
      </c>
      <c r="E51" s="29">
        <v>1</v>
      </c>
      <c r="F51" s="30"/>
      <c r="G51" s="29"/>
      <c r="H51" s="31"/>
      <c r="I51" s="31"/>
      <c r="J51" s="32">
        <v>1.0379</v>
      </c>
      <c r="K51" s="29" t="str">
        <f t="shared" si="0"/>
        <v/>
      </c>
      <c r="L51" s="33">
        <v>11958</v>
      </c>
      <c r="M51" s="34">
        <f t="shared" ref="M51:M82" si="7">L51+L51*13.5%</f>
        <v>13572.33</v>
      </c>
      <c r="N51" s="40">
        <f t="shared" ref="N51:N82" si="8">L51-L51*8.9%</f>
        <v>10893.737999999999</v>
      </c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7">
        <f t="shared" si="3"/>
        <v>3</v>
      </c>
      <c r="AB51" s="38">
        <f t="shared" si="4"/>
        <v>12141.36</v>
      </c>
      <c r="AC51" s="38">
        <f t="shared" si="5"/>
        <v>12141.36</v>
      </c>
      <c r="AD51" s="39">
        <f t="shared" si="6"/>
        <v>11.108117337809983</v>
      </c>
    </row>
    <row r="52" spans="1:30" x14ac:dyDescent="0.2">
      <c r="A52" s="27">
        <v>35</v>
      </c>
      <c r="B52" s="28" t="s">
        <v>134</v>
      </c>
      <c r="C52" s="28" t="s">
        <v>135</v>
      </c>
      <c r="D52" s="28" t="s">
        <v>67</v>
      </c>
      <c r="E52" s="29">
        <v>1</v>
      </c>
      <c r="F52" s="30"/>
      <c r="G52" s="29"/>
      <c r="H52" s="31"/>
      <c r="I52" s="31"/>
      <c r="J52" s="32">
        <v>1.0379</v>
      </c>
      <c r="K52" s="29" t="str">
        <f t="shared" si="0"/>
        <v/>
      </c>
      <c r="L52" s="33">
        <v>12822</v>
      </c>
      <c r="M52" s="34">
        <f t="shared" si="7"/>
        <v>14552.97</v>
      </c>
      <c r="N52" s="40">
        <f t="shared" si="8"/>
        <v>11680.842000000001</v>
      </c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7">
        <f t="shared" si="3"/>
        <v>3</v>
      </c>
      <c r="AB52" s="38">
        <f t="shared" si="4"/>
        <v>13018.61</v>
      </c>
      <c r="AC52" s="38">
        <f t="shared" si="5"/>
        <v>13018.61</v>
      </c>
      <c r="AD52" s="39">
        <f t="shared" si="6"/>
        <v>11.108115877910603</v>
      </c>
    </row>
    <row r="53" spans="1:30" x14ac:dyDescent="0.2">
      <c r="A53" s="27">
        <v>36</v>
      </c>
      <c r="B53" s="28" t="s">
        <v>136</v>
      </c>
      <c r="C53" s="28" t="s">
        <v>137</v>
      </c>
      <c r="D53" s="28" t="s">
        <v>67</v>
      </c>
      <c r="E53" s="29">
        <v>1</v>
      </c>
      <c r="F53" s="30"/>
      <c r="G53" s="29"/>
      <c r="H53" s="31"/>
      <c r="I53" s="31"/>
      <c r="J53" s="32">
        <v>1.0379</v>
      </c>
      <c r="K53" s="29" t="str">
        <f t="shared" si="0"/>
        <v/>
      </c>
      <c r="L53" s="33">
        <v>701</v>
      </c>
      <c r="M53" s="34">
        <f t="shared" si="7"/>
        <v>795.63499999999999</v>
      </c>
      <c r="N53" s="40">
        <f t="shared" si="8"/>
        <v>638.61099999999999</v>
      </c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7">
        <f t="shared" si="3"/>
        <v>3</v>
      </c>
      <c r="AB53" s="38">
        <f t="shared" si="4"/>
        <v>711.75</v>
      </c>
      <c r="AC53" s="38">
        <f t="shared" si="5"/>
        <v>711.75</v>
      </c>
      <c r="AD53" s="39">
        <f t="shared" si="6"/>
        <v>11.108100188375671</v>
      </c>
    </row>
    <row r="54" spans="1:30" x14ac:dyDescent="0.2">
      <c r="A54" s="27">
        <v>37</v>
      </c>
      <c r="B54" s="28" t="s">
        <v>138</v>
      </c>
      <c r="C54" s="28" t="s">
        <v>139</v>
      </c>
      <c r="D54" s="28" t="s">
        <v>67</v>
      </c>
      <c r="E54" s="29">
        <v>1</v>
      </c>
      <c r="F54" s="30"/>
      <c r="G54" s="29"/>
      <c r="H54" s="31"/>
      <c r="I54" s="31"/>
      <c r="J54" s="32">
        <v>1.0379</v>
      </c>
      <c r="K54" s="29" t="str">
        <f t="shared" si="0"/>
        <v/>
      </c>
      <c r="L54" s="33">
        <v>813</v>
      </c>
      <c r="M54" s="34">
        <f t="shared" si="7"/>
        <v>922.755</v>
      </c>
      <c r="N54" s="40">
        <f t="shared" si="8"/>
        <v>740.64300000000003</v>
      </c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7">
        <f t="shared" si="3"/>
        <v>3</v>
      </c>
      <c r="AB54" s="38">
        <f t="shared" si="4"/>
        <v>825.47</v>
      </c>
      <c r="AC54" s="38">
        <f t="shared" si="5"/>
        <v>825.47</v>
      </c>
      <c r="AD54" s="39">
        <f t="shared" si="6"/>
        <v>11.108067170515591</v>
      </c>
    </row>
    <row r="55" spans="1:30" x14ac:dyDescent="0.2">
      <c r="A55" s="27">
        <v>38</v>
      </c>
      <c r="B55" s="28" t="s">
        <v>140</v>
      </c>
      <c r="C55" s="28" t="s">
        <v>141</v>
      </c>
      <c r="D55" s="28" t="s">
        <v>67</v>
      </c>
      <c r="E55" s="29">
        <v>1</v>
      </c>
      <c r="F55" s="30"/>
      <c r="G55" s="29"/>
      <c r="H55" s="31"/>
      <c r="I55" s="31"/>
      <c r="J55" s="32">
        <v>1.0379</v>
      </c>
      <c r="K55" s="29" t="str">
        <f t="shared" si="0"/>
        <v/>
      </c>
      <c r="L55" s="33">
        <v>24</v>
      </c>
      <c r="M55" s="34">
        <f t="shared" si="7"/>
        <v>27.240000000000002</v>
      </c>
      <c r="N55" s="40">
        <f t="shared" si="8"/>
        <v>21.864000000000001</v>
      </c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7">
        <f t="shared" si="3"/>
        <v>3</v>
      </c>
      <c r="AB55" s="38">
        <f t="shared" si="4"/>
        <v>24.37</v>
      </c>
      <c r="AC55" s="38">
        <f t="shared" si="5"/>
        <v>24.37</v>
      </c>
      <c r="AD55" s="39">
        <f t="shared" si="6"/>
        <v>11.10720937483841</v>
      </c>
    </row>
    <row r="56" spans="1:30" x14ac:dyDescent="0.2">
      <c r="A56" s="27">
        <v>39</v>
      </c>
      <c r="B56" s="28" t="s">
        <v>142</v>
      </c>
      <c r="C56" s="28" t="s">
        <v>143</v>
      </c>
      <c r="D56" s="28" t="s">
        <v>67</v>
      </c>
      <c r="E56" s="29">
        <v>1</v>
      </c>
      <c r="F56" s="30"/>
      <c r="G56" s="29"/>
      <c r="H56" s="31"/>
      <c r="I56" s="31"/>
      <c r="J56" s="32">
        <v>1.0379</v>
      </c>
      <c r="K56" s="29" t="str">
        <f t="shared" si="0"/>
        <v/>
      </c>
      <c r="L56" s="33">
        <v>17</v>
      </c>
      <c r="M56" s="34">
        <f t="shared" si="7"/>
        <v>19.295000000000002</v>
      </c>
      <c r="N56" s="40">
        <f t="shared" si="8"/>
        <v>15.487</v>
      </c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7">
        <f t="shared" si="3"/>
        <v>3</v>
      </c>
      <c r="AB56" s="38">
        <f t="shared" si="4"/>
        <v>17.27</v>
      </c>
      <c r="AC56" s="38">
        <f t="shared" si="5"/>
        <v>17.27</v>
      </c>
      <c r="AD56" s="39">
        <f t="shared" si="6"/>
        <v>11.102117766603472</v>
      </c>
    </row>
    <row r="57" spans="1:30" x14ac:dyDescent="0.2">
      <c r="A57" s="27">
        <v>40</v>
      </c>
      <c r="B57" s="28" t="s">
        <v>144</v>
      </c>
      <c r="C57" s="28" t="s">
        <v>145</v>
      </c>
      <c r="D57" s="28" t="s">
        <v>67</v>
      </c>
      <c r="E57" s="29">
        <v>1</v>
      </c>
      <c r="F57" s="30"/>
      <c r="G57" s="29"/>
      <c r="H57" s="31"/>
      <c r="I57" s="31"/>
      <c r="J57" s="32">
        <v>1.0379</v>
      </c>
      <c r="K57" s="29" t="str">
        <f t="shared" si="0"/>
        <v/>
      </c>
      <c r="L57" s="33">
        <v>1294</v>
      </c>
      <c r="M57" s="34">
        <f t="shared" si="7"/>
        <v>1468.69</v>
      </c>
      <c r="N57" s="40">
        <f t="shared" si="8"/>
        <v>1178.8340000000001</v>
      </c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7">
        <f t="shared" si="3"/>
        <v>3</v>
      </c>
      <c r="AB57" s="38">
        <f t="shared" si="4"/>
        <v>1313.8500000000001</v>
      </c>
      <c r="AC57" s="38">
        <f t="shared" si="5"/>
        <v>1313.8500000000001</v>
      </c>
      <c r="AD57" s="39">
        <f t="shared" si="6"/>
        <v>11.10804772391149</v>
      </c>
    </row>
    <row r="58" spans="1:30" x14ac:dyDescent="0.2">
      <c r="A58" s="27">
        <v>41</v>
      </c>
      <c r="B58" s="28" t="s">
        <v>146</v>
      </c>
      <c r="C58" s="28" t="s">
        <v>147</v>
      </c>
      <c r="D58" s="28" t="s">
        <v>67</v>
      </c>
      <c r="E58" s="29">
        <v>1</v>
      </c>
      <c r="F58" s="30"/>
      <c r="G58" s="29"/>
      <c r="H58" s="31"/>
      <c r="I58" s="31"/>
      <c r="J58" s="32">
        <v>1.0379</v>
      </c>
      <c r="K58" s="29" t="str">
        <f t="shared" si="0"/>
        <v/>
      </c>
      <c r="L58" s="33">
        <v>78</v>
      </c>
      <c r="M58" s="34">
        <f t="shared" si="7"/>
        <v>88.53</v>
      </c>
      <c r="N58" s="40">
        <f t="shared" si="8"/>
        <v>71.057999999999993</v>
      </c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7">
        <f t="shared" si="3"/>
        <v>3</v>
      </c>
      <c r="AB58" s="38">
        <f t="shared" si="4"/>
        <v>79.2</v>
      </c>
      <c r="AC58" s="38">
        <f t="shared" si="5"/>
        <v>79.2</v>
      </c>
      <c r="AD58" s="39">
        <f t="shared" si="6"/>
        <v>11.107559981194942</v>
      </c>
    </row>
    <row r="59" spans="1:30" x14ac:dyDescent="0.2">
      <c r="A59" s="27">
        <v>42</v>
      </c>
      <c r="B59" s="28" t="s">
        <v>148</v>
      </c>
      <c r="C59" s="28" t="s">
        <v>149</v>
      </c>
      <c r="D59" s="28" t="s">
        <v>67</v>
      </c>
      <c r="E59" s="29">
        <v>1</v>
      </c>
      <c r="F59" s="30"/>
      <c r="G59" s="29"/>
      <c r="H59" s="31"/>
      <c r="I59" s="31"/>
      <c r="J59" s="32">
        <v>1.0379</v>
      </c>
      <c r="K59" s="29" t="str">
        <f t="shared" si="0"/>
        <v/>
      </c>
      <c r="L59" s="33">
        <v>296</v>
      </c>
      <c r="M59" s="34">
        <f t="shared" si="7"/>
        <v>335.96</v>
      </c>
      <c r="N59" s="40">
        <f t="shared" si="8"/>
        <v>269.65600000000001</v>
      </c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7">
        <f t="shared" si="3"/>
        <v>3</v>
      </c>
      <c r="AB59" s="38">
        <f t="shared" si="4"/>
        <v>300.54000000000002</v>
      </c>
      <c r="AC59" s="38">
        <f t="shared" si="5"/>
        <v>300.54000000000002</v>
      </c>
      <c r="AD59" s="39">
        <f t="shared" si="6"/>
        <v>11.108071716685565</v>
      </c>
    </row>
    <row r="60" spans="1:30" x14ac:dyDescent="0.2">
      <c r="A60" s="27">
        <v>43</v>
      </c>
      <c r="B60" s="28" t="s">
        <v>150</v>
      </c>
      <c r="C60" s="28" t="s">
        <v>151</v>
      </c>
      <c r="D60" s="28" t="s">
        <v>67</v>
      </c>
      <c r="E60" s="29">
        <v>1</v>
      </c>
      <c r="F60" s="30"/>
      <c r="G60" s="29"/>
      <c r="H60" s="31"/>
      <c r="I60" s="31"/>
      <c r="J60" s="32">
        <v>1.0379</v>
      </c>
      <c r="K60" s="29"/>
      <c r="L60" s="33">
        <v>5393</v>
      </c>
      <c r="M60" s="34">
        <f t="shared" si="7"/>
        <v>6121.0550000000003</v>
      </c>
      <c r="N60" s="40">
        <f t="shared" si="8"/>
        <v>4913.0230000000001</v>
      </c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7">
        <f t="shared" si="3"/>
        <v>3</v>
      </c>
      <c r="AB60" s="38">
        <f t="shared" si="4"/>
        <v>5475.7</v>
      </c>
      <c r="AC60" s="38">
        <f t="shared" si="5"/>
        <v>5475.7</v>
      </c>
      <c r="AD60" s="39">
        <f t="shared" si="6"/>
        <v>11.108106120851605</v>
      </c>
    </row>
    <row r="61" spans="1:30" x14ac:dyDescent="0.2">
      <c r="A61" s="27">
        <v>44</v>
      </c>
      <c r="B61" s="28" t="s">
        <v>152</v>
      </c>
      <c r="C61" s="28" t="s">
        <v>153</v>
      </c>
      <c r="D61" s="28" t="s">
        <v>67</v>
      </c>
      <c r="E61" s="29">
        <v>1</v>
      </c>
      <c r="F61" s="30"/>
      <c r="G61" s="29"/>
      <c r="H61" s="31"/>
      <c r="I61" s="31"/>
      <c r="J61" s="32">
        <v>1.0379</v>
      </c>
      <c r="K61" s="29"/>
      <c r="L61" s="33">
        <v>184</v>
      </c>
      <c r="M61" s="34">
        <f t="shared" si="7"/>
        <v>208.84</v>
      </c>
      <c r="N61" s="40">
        <f t="shared" si="8"/>
        <v>167.624</v>
      </c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7">
        <f t="shared" si="3"/>
        <v>3</v>
      </c>
      <c r="AB61" s="38">
        <f t="shared" si="4"/>
        <v>186.83</v>
      </c>
      <c r="AC61" s="38">
        <f t="shared" si="5"/>
        <v>186.83</v>
      </c>
      <c r="AD61" s="39">
        <f t="shared" si="6"/>
        <v>11.107605714090665</v>
      </c>
    </row>
    <row r="62" spans="1:30" x14ac:dyDescent="0.2">
      <c r="A62" s="27">
        <v>45</v>
      </c>
      <c r="B62" s="28" t="s">
        <v>154</v>
      </c>
      <c r="C62" s="28" t="s">
        <v>155</v>
      </c>
      <c r="D62" s="28" t="s">
        <v>67</v>
      </c>
      <c r="E62" s="29">
        <v>1</v>
      </c>
      <c r="F62" s="30"/>
      <c r="G62" s="29"/>
      <c r="H62" s="31"/>
      <c r="I62" s="31"/>
      <c r="J62" s="32">
        <v>1.0379</v>
      </c>
      <c r="K62" s="29"/>
      <c r="L62" s="33">
        <v>171</v>
      </c>
      <c r="M62" s="34">
        <f t="shared" si="7"/>
        <v>194.08500000000001</v>
      </c>
      <c r="N62" s="40">
        <f t="shared" si="8"/>
        <v>155.78100000000001</v>
      </c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7">
        <f t="shared" si="3"/>
        <v>3</v>
      </c>
      <c r="AB62" s="38">
        <f t="shared" si="4"/>
        <v>173.63</v>
      </c>
      <c r="AC62" s="38">
        <f t="shared" si="5"/>
        <v>173.63</v>
      </c>
      <c r="AD62" s="39">
        <f t="shared" si="6"/>
        <v>11.107609190875918</v>
      </c>
    </row>
    <row r="63" spans="1:30" x14ac:dyDescent="0.2">
      <c r="A63" s="27">
        <v>46</v>
      </c>
      <c r="B63" s="28" t="s">
        <v>156</v>
      </c>
      <c r="C63" s="28" t="s">
        <v>157</v>
      </c>
      <c r="D63" s="28" t="s">
        <v>67</v>
      </c>
      <c r="E63" s="29">
        <v>1</v>
      </c>
      <c r="F63" s="30"/>
      <c r="G63" s="29"/>
      <c r="H63" s="31"/>
      <c r="I63" s="31"/>
      <c r="J63" s="32">
        <v>1.0379</v>
      </c>
      <c r="K63" s="29"/>
      <c r="L63" s="33">
        <v>150</v>
      </c>
      <c r="M63" s="34">
        <f t="shared" si="7"/>
        <v>170.25</v>
      </c>
      <c r="N63" s="40">
        <f t="shared" si="8"/>
        <v>136.65</v>
      </c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7">
        <f t="shared" si="3"/>
        <v>3</v>
      </c>
      <c r="AB63" s="38">
        <f t="shared" si="4"/>
        <v>152.30000000000001</v>
      </c>
      <c r="AC63" s="38">
        <f t="shared" si="5"/>
        <v>152.30000000000001</v>
      </c>
      <c r="AD63" s="39">
        <f t="shared" si="6"/>
        <v>11.108120997406925</v>
      </c>
    </row>
    <row r="64" spans="1:30" x14ac:dyDescent="0.2">
      <c r="A64" s="27">
        <v>47</v>
      </c>
      <c r="B64" s="28" t="s">
        <v>158</v>
      </c>
      <c r="C64" s="28" t="s">
        <v>159</v>
      </c>
      <c r="D64" s="28" t="s">
        <v>67</v>
      </c>
      <c r="E64" s="29">
        <v>1</v>
      </c>
      <c r="F64" s="30"/>
      <c r="G64" s="29"/>
      <c r="H64" s="31"/>
      <c r="I64" s="31"/>
      <c r="J64" s="32">
        <v>1.0379</v>
      </c>
      <c r="K64" s="29"/>
      <c r="L64" s="33">
        <v>19</v>
      </c>
      <c r="M64" s="34">
        <f t="shared" si="7"/>
        <v>21.565000000000001</v>
      </c>
      <c r="N64" s="40">
        <f t="shared" si="8"/>
        <v>17.309000000000001</v>
      </c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7">
        <f t="shared" si="3"/>
        <v>3</v>
      </c>
      <c r="AB64" s="38">
        <f t="shared" si="4"/>
        <v>19.3</v>
      </c>
      <c r="AC64" s="38">
        <f t="shared" si="5"/>
        <v>19.3</v>
      </c>
      <c r="AD64" s="39">
        <f t="shared" si="6"/>
        <v>11.103132894713792</v>
      </c>
    </row>
    <row r="65" spans="1:30" x14ac:dyDescent="0.2">
      <c r="A65" s="27">
        <v>48</v>
      </c>
      <c r="B65" s="28" t="s">
        <v>160</v>
      </c>
      <c r="C65" s="28" t="s">
        <v>161</v>
      </c>
      <c r="D65" s="28" t="s">
        <v>67</v>
      </c>
      <c r="E65" s="29">
        <v>1</v>
      </c>
      <c r="F65" s="30"/>
      <c r="G65" s="29"/>
      <c r="H65" s="31"/>
      <c r="I65" s="31"/>
      <c r="J65" s="32">
        <v>1.0379</v>
      </c>
      <c r="K65" s="29"/>
      <c r="L65" s="33">
        <v>173</v>
      </c>
      <c r="M65" s="34">
        <f t="shared" si="7"/>
        <v>196.35499999999999</v>
      </c>
      <c r="N65" s="40">
        <f t="shared" si="8"/>
        <v>157.60300000000001</v>
      </c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7">
        <f t="shared" si="3"/>
        <v>3</v>
      </c>
      <c r="AB65" s="38">
        <f t="shared" si="4"/>
        <v>175.66</v>
      </c>
      <c r="AC65" s="38">
        <f t="shared" si="5"/>
        <v>175.66</v>
      </c>
      <c r="AD65" s="39">
        <f t="shared" si="6"/>
        <v>11.107657263181823</v>
      </c>
    </row>
    <row r="66" spans="1:30" x14ac:dyDescent="0.2">
      <c r="A66" s="27">
        <v>49</v>
      </c>
      <c r="B66" s="28" t="s">
        <v>162</v>
      </c>
      <c r="C66" s="28" t="s">
        <v>163</v>
      </c>
      <c r="D66" s="28" t="s">
        <v>67</v>
      </c>
      <c r="E66" s="29">
        <v>1</v>
      </c>
      <c r="F66" s="30"/>
      <c r="G66" s="29"/>
      <c r="H66" s="31"/>
      <c r="I66" s="31"/>
      <c r="J66" s="32">
        <v>1.0379</v>
      </c>
      <c r="K66" s="29"/>
      <c r="L66" s="33">
        <v>830</v>
      </c>
      <c r="M66" s="34">
        <f t="shared" si="7"/>
        <v>942.05</v>
      </c>
      <c r="N66" s="40">
        <f t="shared" si="8"/>
        <v>756.13</v>
      </c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7">
        <f t="shared" si="3"/>
        <v>3</v>
      </c>
      <c r="AB66" s="38">
        <f t="shared" si="4"/>
        <v>842.73</v>
      </c>
      <c r="AC66" s="38">
        <f t="shared" si="5"/>
        <v>842.73</v>
      </c>
      <c r="AD66" s="39">
        <f t="shared" si="6"/>
        <v>11.108077060357109</v>
      </c>
    </row>
    <row r="67" spans="1:30" x14ac:dyDescent="0.2">
      <c r="A67" s="27">
        <v>50</v>
      </c>
      <c r="B67" s="28" t="s">
        <v>164</v>
      </c>
      <c r="C67" s="28" t="s">
        <v>165</v>
      </c>
      <c r="D67" s="28" t="s">
        <v>67</v>
      </c>
      <c r="E67" s="29">
        <v>1</v>
      </c>
      <c r="F67" s="30"/>
      <c r="G67" s="29"/>
      <c r="H67" s="31"/>
      <c r="I67" s="31"/>
      <c r="J67" s="32">
        <v>1.0379</v>
      </c>
      <c r="K67" s="29"/>
      <c r="L67" s="33">
        <v>95</v>
      </c>
      <c r="M67" s="34">
        <f t="shared" si="7"/>
        <v>107.825</v>
      </c>
      <c r="N67" s="40">
        <f t="shared" si="8"/>
        <v>86.545000000000002</v>
      </c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7">
        <f t="shared" si="3"/>
        <v>3</v>
      </c>
      <c r="AB67" s="38">
        <f t="shared" si="4"/>
        <v>96.460000000000008</v>
      </c>
      <c r="AC67" s="38">
        <f t="shared" si="5"/>
        <v>96.460000000000008</v>
      </c>
      <c r="AD67" s="39">
        <f t="shared" si="6"/>
        <v>11.107737138087092</v>
      </c>
    </row>
    <row r="68" spans="1:30" x14ac:dyDescent="0.2">
      <c r="A68" s="27">
        <v>51</v>
      </c>
      <c r="B68" s="28" t="s">
        <v>166</v>
      </c>
      <c r="C68" s="28" t="s">
        <v>167</v>
      </c>
      <c r="D68" s="28" t="s">
        <v>67</v>
      </c>
      <c r="E68" s="29">
        <v>1</v>
      </c>
      <c r="F68" s="30"/>
      <c r="G68" s="29"/>
      <c r="H68" s="31"/>
      <c r="I68" s="31"/>
      <c r="J68" s="32">
        <v>1.0379</v>
      </c>
      <c r="K68" s="29"/>
      <c r="L68" s="33">
        <v>364</v>
      </c>
      <c r="M68" s="34">
        <f t="shared" si="7"/>
        <v>413.14</v>
      </c>
      <c r="N68" s="40">
        <f t="shared" si="8"/>
        <v>331.60399999999998</v>
      </c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7">
        <f t="shared" si="3"/>
        <v>3</v>
      </c>
      <c r="AB68" s="38">
        <f t="shared" si="4"/>
        <v>369.59000000000003</v>
      </c>
      <c r="AC68" s="38">
        <f t="shared" si="5"/>
        <v>369.59000000000003</v>
      </c>
      <c r="AD68" s="39">
        <f t="shared" si="6"/>
        <v>11.107860518546628</v>
      </c>
    </row>
    <row r="69" spans="1:30" x14ac:dyDescent="0.2">
      <c r="A69" s="27">
        <v>52</v>
      </c>
      <c r="B69" s="28" t="s">
        <v>168</v>
      </c>
      <c r="C69" s="28" t="s">
        <v>169</v>
      </c>
      <c r="D69" s="28" t="s">
        <v>67</v>
      </c>
      <c r="E69" s="29">
        <v>1</v>
      </c>
      <c r="F69" s="30"/>
      <c r="G69" s="29"/>
      <c r="H69" s="31"/>
      <c r="I69" s="31"/>
      <c r="J69" s="32">
        <v>1.0379</v>
      </c>
      <c r="K69" s="29"/>
      <c r="L69" s="33">
        <v>148</v>
      </c>
      <c r="M69" s="34">
        <f t="shared" si="7"/>
        <v>167.98</v>
      </c>
      <c r="N69" s="40">
        <f t="shared" si="8"/>
        <v>134.828</v>
      </c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7">
        <f t="shared" si="3"/>
        <v>3</v>
      </c>
      <c r="AB69" s="38">
        <f t="shared" si="4"/>
        <v>150.27000000000001</v>
      </c>
      <c r="AC69" s="38">
        <f t="shared" si="5"/>
        <v>150.27000000000001</v>
      </c>
      <c r="AD69" s="39">
        <f t="shared" si="6"/>
        <v>11.108071716685565</v>
      </c>
    </row>
    <row r="70" spans="1:30" x14ac:dyDescent="0.2">
      <c r="A70" s="27">
        <v>53</v>
      </c>
      <c r="B70" s="28" t="s">
        <v>170</v>
      </c>
      <c r="C70" s="28" t="s">
        <v>171</v>
      </c>
      <c r="D70" s="28" t="s">
        <v>67</v>
      </c>
      <c r="E70" s="29">
        <v>1</v>
      </c>
      <c r="F70" s="30"/>
      <c r="G70" s="29"/>
      <c r="H70" s="31"/>
      <c r="I70" s="31"/>
      <c r="J70" s="32">
        <v>1.0379</v>
      </c>
      <c r="K70" s="29"/>
      <c r="L70" s="33">
        <v>10716</v>
      </c>
      <c r="M70" s="34">
        <f t="shared" si="7"/>
        <v>12162.66</v>
      </c>
      <c r="N70" s="40">
        <f t="shared" si="8"/>
        <v>9762.2759999999998</v>
      </c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7">
        <f t="shared" si="3"/>
        <v>3</v>
      </c>
      <c r="AB70" s="38">
        <f t="shared" si="4"/>
        <v>10880.32</v>
      </c>
      <c r="AC70" s="38">
        <f t="shared" si="5"/>
        <v>10880.32</v>
      </c>
      <c r="AD70" s="39">
        <f t="shared" si="6"/>
        <v>11.108112829911121</v>
      </c>
    </row>
    <row r="71" spans="1:30" x14ac:dyDescent="0.2">
      <c r="A71" s="27">
        <v>54</v>
      </c>
      <c r="B71" s="28" t="s">
        <v>172</v>
      </c>
      <c r="C71" s="28" t="s">
        <v>173</v>
      </c>
      <c r="D71" s="28" t="s">
        <v>67</v>
      </c>
      <c r="E71" s="29">
        <v>1</v>
      </c>
      <c r="F71" s="30"/>
      <c r="G71" s="29"/>
      <c r="H71" s="31"/>
      <c r="I71" s="31"/>
      <c r="J71" s="32">
        <v>1.0379</v>
      </c>
      <c r="K71" s="29"/>
      <c r="L71" s="33">
        <v>170</v>
      </c>
      <c r="M71" s="34">
        <f t="shared" si="7"/>
        <v>192.95</v>
      </c>
      <c r="N71" s="40">
        <f t="shared" si="8"/>
        <v>154.87</v>
      </c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7">
        <f t="shared" si="3"/>
        <v>3</v>
      </c>
      <c r="AB71" s="38">
        <f t="shared" si="4"/>
        <v>172.61</v>
      </c>
      <c r="AC71" s="38">
        <f t="shared" si="5"/>
        <v>172.61</v>
      </c>
      <c r="AD71" s="39">
        <f t="shared" si="6"/>
        <v>11.107906484516642</v>
      </c>
    </row>
    <row r="72" spans="1:30" x14ac:dyDescent="0.2">
      <c r="A72" s="27">
        <v>55</v>
      </c>
      <c r="B72" s="28" t="s">
        <v>174</v>
      </c>
      <c r="C72" s="28" t="s">
        <v>175</v>
      </c>
      <c r="D72" s="28" t="s">
        <v>67</v>
      </c>
      <c r="E72" s="29">
        <v>1</v>
      </c>
      <c r="F72" s="30"/>
      <c r="G72" s="29"/>
      <c r="H72" s="31"/>
      <c r="I72" s="31"/>
      <c r="J72" s="32">
        <v>1.0379</v>
      </c>
      <c r="K72" s="29"/>
      <c r="L72" s="33">
        <v>15183</v>
      </c>
      <c r="M72" s="34">
        <f t="shared" si="7"/>
        <v>17232.705000000002</v>
      </c>
      <c r="N72" s="40">
        <f t="shared" si="8"/>
        <v>13831.713</v>
      </c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7">
        <f t="shared" si="3"/>
        <v>3</v>
      </c>
      <c r="AB72" s="38">
        <f t="shared" si="4"/>
        <v>15415.81</v>
      </c>
      <c r="AC72" s="38">
        <f t="shared" si="5"/>
        <v>15415.81</v>
      </c>
      <c r="AD72" s="39">
        <f t="shared" si="6"/>
        <v>11.108118115139705</v>
      </c>
    </row>
    <row r="73" spans="1:30" x14ac:dyDescent="0.2">
      <c r="A73" s="27">
        <v>56</v>
      </c>
      <c r="B73" s="28" t="s">
        <v>176</v>
      </c>
      <c r="C73" s="28" t="s">
        <v>177</v>
      </c>
      <c r="D73" s="28" t="s">
        <v>67</v>
      </c>
      <c r="E73" s="29">
        <v>1</v>
      </c>
      <c r="F73" s="30"/>
      <c r="G73" s="29"/>
      <c r="H73" s="31"/>
      <c r="I73" s="31"/>
      <c r="J73" s="32">
        <v>1.0379</v>
      </c>
      <c r="K73" s="29"/>
      <c r="L73" s="33">
        <v>2668</v>
      </c>
      <c r="M73" s="34">
        <f t="shared" si="7"/>
        <v>3028.18</v>
      </c>
      <c r="N73" s="40">
        <f t="shared" si="8"/>
        <v>2430.5479999999998</v>
      </c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7">
        <f t="shared" si="3"/>
        <v>3</v>
      </c>
      <c r="AB73" s="38">
        <f t="shared" si="4"/>
        <v>2708.91</v>
      </c>
      <c r="AC73" s="38">
        <f t="shared" si="5"/>
        <v>2708.91</v>
      </c>
      <c r="AD73" s="39">
        <f t="shared" si="6"/>
        <v>11.108118263682295</v>
      </c>
    </row>
    <row r="74" spans="1:30" x14ac:dyDescent="0.2">
      <c r="A74" s="27">
        <v>57</v>
      </c>
      <c r="B74" s="28" t="s">
        <v>178</v>
      </c>
      <c r="C74" s="28" t="s">
        <v>179</v>
      </c>
      <c r="D74" s="28" t="s">
        <v>67</v>
      </c>
      <c r="E74" s="29">
        <v>1</v>
      </c>
      <c r="F74" s="30"/>
      <c r="G74" s="29"/>
      <c r="H74" s="31"/>
      <c r="I74" s="31"/>
      <c r="J74" s="32">
        <v>1.0379</v>
      </c>
      <c r="K74" s="29"/>
      <c r="L74" s="33">
        <v>3938</v>
      </c>
      <c r="M74" s="34">
        <f t="shared" si="7"/>
        <v>4469.63</v>
      </c>
      <c r="N74" s="40">
        <f t="shared" si="8"/>
        <v>3587.518</v>
      </c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7">
        <f t="shared" si="3"/>
        <v>3</v>
      </c>
      <c r="AB74" s="38">
        <f t="shared" si="4"/>
        <v>3998.39</v>
      </c>
      <c r="AC74" s="38">
        <f t="shared" si="5"/>
        <v>3998.39</v>
      </c>
      <c r="AD74" s="39">
        <f t="shared" si="6"/>
        <v>11.108100624318267</v>
      </c>
    </row>
    <row r="75" spans="1:30" x14ac:dyDescent="0.2">
      <c r="A75" s="27">
        <v>58</v>
      </c>
      <c r="B75" s="28" t="s">
        <v>180</v>
      </c>
      <c r="C75" s="28" t="s">
        <v>181</v>
      </c>
      <c r="D75" s="28" t="s">
        <v>67</v>
      </c>
      <c r="E75" s="29">
        <v>1</v>
      </c>
      <c r="F75" s="30"/>
      <c r="G75" s="29"/>
      <c r="H75" s="31"/>
      <c r="I75" s="31"/>
      <c r="J75" s="32">
        <v>1.0379</v>
      </c>
      <c r="K75" s="29"/>
      <c r="L75" s="33">
        <v>3351</v>
      </c>
      <c r="M75" s="34">
        <f t="shared" si="7"/>
        <v>3803.3850000000002</v>
      </c>
      <c r="N75" s="40">
        <f t="shared" si="8"/>
        <v>3052.761</v>
      </c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7">
        <f t="shared" si="3"/>
        <v>3</v>
      </c>
      <c r="AB75" s="38">
        <f t="shared" si="4"/>
        <v>3402.39</v>
      </c>
      <c r="AC75" s="38">
        <f t="shared" si="5"/>
        <v>3402.39</v>
      </c>
      <c r="AD75" s="39">
        <f t="shared" si="6"/>
        <v>11.10809487901134</v>
      </c>
    </row>
    <row r="76" spans="1:30" x14ac:dyDescent="0.2">
      <c r="A76" s="27">
        <v>59</v>
      </c>
      <c r="B76" s="28" t="s">
        <v>182</v>
      </c>
      <c r="C76" s="28" t="s">
        <v>183</v>
      </c>
      <c r="D76" s="28" t="s">
        <v>184</v>
      </c>
      <c r="E76" s="29">
        <v>1</v>
      </c>
      <c r="F76" s="30"/>
      <c r="G76" s="29"/>
      <c r="H76" s="31"/>
      <c r="I76" s="31"/>
      <c r="J76" s="32">
        <v>1.0379</v>
      </c>
      <c r="K76" s="29"/>
      <c r="L76" s="33">
        <v>1717</v>
      </c>
      <c r="M76" s="34">
        <f t="shared" si="7"/>
        <v>1948.7950000000001</v>
      </c>
      <c r="N76" s="40">
        <f t="shared" si="8"/>
        <v>1564.1869999999999</v>
      </c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7">
        <f t="shared" si="3"/>
        <v>3</v>
      </c>
      <c r="AB76" s="38">
        <f t="shared" si="4"/>
        <v>1743.33</v>
      </c>
      <c r="AC76" s="38">
        <f t="shared" si="5"/>
        <v>1743.33</v>
      </c>
      <c r="AD76" s="39">
        <f t="shared" si="6"/>
        <v>11.108104005984774</v>
      </c>
    </row>
    <row r="77" spans="1:30" x14ac:dyDescent="0.2">
      <c r="A77" s="27">
        <v>60</v>
      </c>
      <c r="B77" s="28" t="s">
        <v>185</v>
      </c>
      <c r="C77" s="28" t="s">
        <v>186</v>
      </c>
      <c r="D77" s="28" t="s">
        <v>67</v>
      </c>
      <c r="E77" s="29">
        <v>1</v>
      </c>
      <c r="F77" s="30"/>
      <c r="G77" s="29"/>
      <c r="H77" s="31"/>
      <c r="I77" s="31"/>
      <c r="J77" s="32">
        <v>1.0379</v>
      </c>
      <c r="K77" s="29"/>
      <c r="L77" s="33">
        <v>519</v>
      </c>
      <c r="M77" s="34">
        <f t="shared" si="7"/>
        <v>589.06500000000005</v>
      </c>
      <c r="N77" s="40">
        <f t="shared" si="8"/>
        <v>472.80899999999997</v>
      </c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7">
        <f t="shared" si="3"/>
        <v>3</v>
      </c>
      <c r="AB77" s="38">
        <f t="shared" si="4"/>
        <v>526.96</v>
      </c>
      <c r="AC77" s="38">
        <f t="shared" si="5"/>
        <v>526.96</v>
      </c>
      <c r="AD77" s="39">
        <f t="shared" si="6"/>
        <v>11.108078838150076</v>
      </c>
    </row>
    <row r="78" spans="1:30" x14ac:dyDescent="0.2">
      <c r="A78" s="27">
        <v>61</v>
      </c>
      <c r="B78" s="28" t="s">
        <v>187</v>
      </c>
      <c r="C78" s="28" t="s">
        <v>188</v>
      </c>
      <c r="D78" s="28" t="s">
        <v>67</v>
      </c>
      <c r="E78" s="29">
        <v>1</v>
      </c>
      <c r="F78" s="30"/>
      <c r="G78" s="29"/>
      <c r="H78" s="31"/>
      <c r="I78" s="31"/>
      <c r="J78" s="32">
        <v>1.0379</v>
      </c>
      <c r="K78" s="29"/>
      <c r="L78" s="33">
        <v>182</v>
      </c>
      <c r="M78" s="34">
        <f t="shared" si="7"/>
        <v>206.57</v>
      </c>
      <c r="N78" s="40">
        <f t="shared" si="8"/>
        <v>165.80199999999999</v>
      </c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7">
        <f t="shared" si="3"/>
        <v>3</v>
      </c>
      <c r="AB78" s="38">
        <f t="shared" si="4"/>
        <v>184.8</v>
      </c>
      <c r="AC78" s="38">
        <f t="shared" si="5"/>
        <v>184.8</v>
      </c>
      <c r="AD78" s="39">
        <f t="shared" si="6"/>
        <v>11.107559981194937</v>
      </c>
    </row>
    <row r="79" spans="1:30" x14ac:dyDescent="0.2">
      <c r="A79" s="27">
        <v>62</v>
      </c>
      <c r="B79" s="28" t="s">
        <v>189</v>
      </c>
      <c r="C79" s="28" t="s">
        <v>190</v>
      </c>
      <c r="D79" s="28" t="s">
        <v>67</v>
      </c>
      <c r="E79" s="29">
        <v>1</v>
      </c>
      <c r="F79" s="30"/>
      <c r="G79" s="29"/>
      <c r="H79" s="31"/>
      <c r="I79" s="31"/>
      <c r="J79" s="32">
        <v>1.0379</v>
      </c>
      <c r="K79" s="29"/>
      <c r="L79" s="33">
        <v>300</v>
      </c>
      <c r="M79" s="34">
        <f t="shared" si="7"/>
        <v>340.5</v>
      </c>
      <c r="N79" s="40">
        <f t="shared" si="8"/>
        <v>273.3</v>
      </c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7">
        <f t="shared" si="3"/>
        <v>3</v>
      </c>
      <c r="AB79" s="38">
        <f t="shared" si="4"/>
        <v>304.60000000000002</v>
      </c>
      <c r="AC79" s="38">
        <f t="shared" si="5"/>
        <v>304.60000000000002</v>
      </c>
      <c r="AD79" s="39">
        <f t="shared" si="6"/>
        <v>11.108120997406925</v>
      </c>
    </row>
    <row r="80" spans="1:30" x14ac:dyDescent="0.2">
      <c r="A80" s="27">
        <v>63</v>
      </c>
      <c r="B80" s="28" t="s">
        <v>191</v>
      </c>
      <c r="C80" s="28" t="s">
        <v>192</v>
      </c>
      <c r="D80" s="28" t="s">
        <v>67</v>
      </c>
      <c r="E80" s="29">
        <v>1</v>
      </c>
      <c r="F80" s="30"/>
      <c r="G80" s="29"/>
      <c r="H80" s="31"/>
      <c r="I80" s="31"/>
      <c r="J80" s="32">
        <v>1.0379</v>
      </c>
      <c r="K80" s="29"/>
      <c r="L80" s="33">
        <v>11900</v>
      </c>
      <c r="M80" s="34">
        <f t="shared" si="7"/>
        <v>13506.5</v>
      </c>
      <c r="N80" s="40">
        <f t="shared" si="8"/>
        <v>10840.9</v>
      </c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7">
        <f t="shared" si="3"/>
        <v>3</v>
      </c>
      <c r="AB80" s="38">
        <f t="shared" si="4"/>
        <v>12082.47</v>
      </c>
      <c r="AC80" s="38">
        <f t="shared" si="5"/>
        <v>12082.47</v>
      </c>
      <c r="AD80" s="39">
        <f t="shared" si="6"/>
        <v>11.108117932878734</v>
      </c>
    </row>
    <row r="81" spans="1:30" x14ac:dyDescent="0.2">
      <c r="A81" s="27">
        <v>64</v>
      </c>
      <c r="B81" s="28" t="s">
        <v>193</v>
      </c>
      <c r="C81" s="28" t="s">
        <v>194</v>
      </c>
      <c r="D81" s="28" t="s">
        <v>67</v>
      </c>
      <c r="E81" s="29">
        <v>1</v>
      </c>
      <c r="F81" s="30"/>
      <c r="G81" s="29"/>
      <c r="H81" s="31"/>
      <c r="I81" s="31"/>
      <c r="J81" s="32">
        <v>1.0379</v>
      </c>
      <c r="K81" s="29"/>
      <c r="L81" s="33">
        <v>6485</v>
      </c>
      <c r="M81" s="34">
        <f t="shared" si="7"/>
        <v>7360.4750000000004</v>
      </c>
      <c r="N81" s="40">
        <f t="shared" si="8"/>
        <v>5907.835</v>
      </c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7">
        <f t="shared" si="3"/>
        <v>3</v>
      </c>
      <c r="AB81" s="38">
        <f t="shared" si="4"/>
        <v>6584.4400000000005</v>
      </c>
      <c r="AC81" s="38">
        <f t="shared" si="5"/>
        <v>6584.4400000000005</v>
      </c>
      <c r="AD81" s="39">
        <f t="shared" si="6"/>
        <v>11.108115373987172</v>
      </c>
    </row>
    <row r="82" spans="1:30" x14ac:dyDescent="0.2">
      <c r="A82" s="27">
        <v>65</v>
      </c>
      <c r="B82" s="28" t="s">
        <v>195</v>
      </c>
      <c r="C82" s="28" t="s">
        <v>196</v>
      </c>
      <c r="D82" s="28" t="s">
        <v>67</v>
      </c>
      <c r="E82" s="29">
        <v>1</v>
      </c>
      <c r="F82" s="30"/>
      <c r="G82" s="29"/>
      <c r="H82" s="31"/>
      <c r="I82" s="31"/>
      <c r="J82" s="32">
        <v>1.0379</v>
      </c>
      <c r="K82" s="29"/>
      <c r="L82" s="33">
        <v>211</v>
      </c>
      <c r="M82" s="34">
        <f t="shared" si="7"/>
        <v>239.48500000000001</v>
      </c>
      <c r="N82" s="40">
        <f t="shared" si="8"/>
        <v>192.221</v>
      </c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7">
        <f t="shared" ref="AA82:AA145" si="9">COUNTIF(K82:Z82,"&gt;0")</f>
        <v>3</v>
      </c>
      <c r="AB82" s="38">
        <f t="shared" ref="AB82:AB145" si="10">CEILING(SUM(K82:Z82)/COUNTIF(K82:Z82,"&gt;0"),0.01)</f>
        <v>214.24</v>
      </c>
      <c r="AC82" s="38">
        <f t="shared" ref="AC82:AC145" si="11">AB82*E82</f>
        <v>214.24</v>
      </c>
      <c r="AD82" s="39">
        <f t="shared" ref="AD82:AD145" si="12">STDEV(K82:Z82)/AB82*100</f>
        <v>11.107879035597801</v>
      </c>
    </row>
    <row r="83" spans="1:30" x14ac:dyDescent="0.2">
      <c r="A83" s="27">
        <v>66</v>
      </c>
      <c r="B83" s="28" t="s">
        <v>197</v>
      </c>
      <c r="C83" s="28" t="s">
        <v>198</v>
      </c>
      <c r="D83" s="28" t="s">
        <v>67</v>
      </c>
      <c r="E83" s="29">
        <v>1</v>
      </c>
      <c r="F83" s="30"/>
      <c r="G83" s="29"/>
      <c r="H83" s="31"/>
      <c r="I83" s="31"/>
      <c r="J83" s="32">
        <v>1.0379</v>
      </c>
      <c r="K83" s="29"/>
      <c r="L83" s="33">
        <v>13104</v>
      </c>
      <c r="M83" s="34">
        <f t="shared" ref="M83:M114" si="13">L83+L83*13.5%</f>
        <v>14873.04</v>
      </c>
      <c r="N83" s="40">
        <f t="shared" ref="N83:N114" si="14">L83-L83*8.9%</f>
        <v>11937.744000000001</v>
      </c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7">
        <f t="shared" si="9"/>
        <v>3</v>
      </c>
      <c r="AB83" s="38">
        <f t="shared" si="10"/>
        <v>13304.93</v>
      </c>
      <c r="AC83" s="38">
        <f t="shared" si="11"/>
        <v>13304.93</v>
      </c>
      <c r="AD83" s="39">
        <f t="shared" si="12"/>
        <v>11.108119327631741</v>
      </c>
    </row>
    <row r="84" spans="1:30" x14ac:dyDescent="0.2">
      <c r="A84" s="27">
        <v>67</v>
      </c>
      <c r="B84" s="28" t="s">
        <v>199</v>
      </c>
      <c r="C84" s="28" t="s">
        <v>200</v>
      </c>
      <c r="D84" s="28" t="s">
        <v>67</v>
      </c>
      <c r="E84" s="29">
        <v>1</v>
      </c>
      <c r="F84" s="30"/>
      <c r="G84" s="29"/>
      <c r="H84" s="31"/>
      <c r="I84" s="31"/>
      <c r="J84" s="32">
        <v>1.0379</v>
      </c>
      <c r="K84" s="29"/>
      <c r="L84" s="33">
        <v>80</v>
      </c>
      <c r="M84" s="34">
        <f t="shared" si="13"/>
        <v>90.8</v>
      </c>
      <c r="N84" s="40">
        <f t="shared" si="14"/>
        <v>72.88</v>
      </c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7">
        <f t="shared" si="9"/>
        <v>3</v>
      </c>
      <c r="AB84" s="38">
        <f t="shared" si="10"/>
        <v>81.23</v>
      </c>
      <c r="AC84" s="38">
        <f t="shared" si="11"/>
        <v>81.23</v>
      </c>
      <c r="AD84" s="39">
        <f t="shared" si="12"/>
        <v>11.107665167418114</v>
      </c>
    </row>
    <row r="85" spans="1:30" x14ac:dyDescent="0.2">
      <c r="A85" s="27">
        <v>68</v>
      </c>
      <c r="B85" s="28" t="s">
        <v>201</v>
      </c>
      <c r="C85" s="28" t="s">
        <v>202</v>
      </c>
      <c r="D85" s="28" t="s">
        <v>67</v>
      </c>
      <c r="E85" s="29">
        <v>1</v>
      </c>
      <c r="F85" s="30"/>
      <c r="G85" s="29"/>
      <c r="H85" s="31"/>
      <c r="I85" s="31"/>
      <c r="J85" s="32">
        <v>1.0379</v>
      </c>
      <c r="K85" s="29"/>
      <c r="L85" s="33">
        <v>2093</v>
      </c>
      <c r="M85" s="34">
        <f t="shared" si="13"/>
        <v>2375.5549999999998</v>
      </c>
      <c r="N85" s="40">
        <f t="shared" si="14"/>
        <v>1906.723</v>
      </c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7">
        <f t="shared" si="9"/>
        <v>3</v>
      </c>
      <c r="AB85" s="38">
        <f t="shared" si="10"/>
        <v>2125.1</v>
      </c>
      <c r="AC85" s="38">
        <f t="shared" si="11"/>
        <v>2125.1</v>
      </c>
      <c r="AD85" s="39">
        <f t="shared" si="12"/>
        <v>11.108082665303032</v>
      </c>
    </row>
    <row r="86" spans="1:30" x14ac:dyDescent="0.2">
      <c r="A86" s="27">
        <v>69</v>
      </c>
      <c r="B86" s="28" t="s">
        <v>203</v>
      </c>
      <c r="C86" s="28" t="s">
        <v>204</v>
      </c>
      <c r="D86" s="28" t="s">
        <v>67</v>
      </c>
      <c r="E86" s="29">
        <v>1</v>
      </c>
      <c r="F86" s="30"/>
      <c r="G86" s="29"/>
      <c r="H86" s="31"/>
      <c r="I86" s="31"/>
      <c r="J86" s="32">
        <v>1.0379</v>
      </c>
      <c r="K86" s="29"/>
      <c r="L86" s="33">
        <v>12320</v>
      </c>
      <c r="M86" s="34">
        <f t="shared" si="13"/>
        <v>13983.2</v>
      </c>
      <c r="N86" s="40">
        <f t="shared" si="14"/>
        <v>11223.52</v>
      </c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7">
        <f t="shared" si="9"/>
        <v>3</v>
      </c>
      <c r="AB86" s="38">
        <f t="shared" si="10"/>
        <v>12508.91</v>
      </c>
      <c r="AC86" s="38">
        <f t="shared" si="11"/>
        <v>12508.91</v>
      </c>
      <c r="AD86" s="39">
        <f t="shared" si="12"/>
        <v>11.108118037351259</v>
      </c>
    </row>
    <row r="87" spans="1:30" x14ac:dyDescent="0.2">
      <c r="A87" s="27">
        <v>70</v>
      </c>
      <c r="B87" s="28" t="s">
        <v>205</v>
      </c>
      <c r="C87" s="28" t="s">
        <v>206</v>
      </c>
      <c r="D87" s="28" t="s">
        <v>67</v>
      </c>
      <c r="E87" s="29">
        <v>1</v>
      </c>
      <c r="F87" s="30"/>
      <c r="G87" s="29"/>
      <c r="H87" s="31"/>
      <c r="I87" s="31"/>
      <c r="J87" s="32">
        <v>1.0379</v>
      </c>
      <c r="K87" s="29"/>
      <c r="L87" s="33">
        <v>17556</v>
      </c>
      <c r="M87" s="34">
        <f t="shared" si="13"/>
        <v>19926.060000000001</v>
      </c>
      <c r="N87" s="40">
        <f t="shared" si="14"/>
        <v>15993.516</v>
      </c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7">
        <f t="shared" si="9"/>
        <v>3</v>
      </c>
      <c r="AB87" s="38">
        <f t="shared" si="10"/>
        <v>17825.2</v>
      </c>
      <c r="AC87" s="38">
        <f t="shared" si="11"/>
        <v>17825.2</v>
      </c>
      <c r="AD87" s="39">
        <f t="shared" si="12"/>
        <v>11.108116012050921</v>
      </c>
    </row>
    <row r="88" spans="1:30" x14ac:dyDescent="0.2">
      <c r="A88" s="27">
        <v>71</v>
      </c>
      <c r="B88" s="28" t="s">
        <v>207</v>
      </c>
      <c r="C88" s="28" t="s">
        <v>208</v>
      </c>
      <c r="D88" s="28" t="s">
        <v>67</v>
      </c>
      <c r="E88" s="29">
        <v>1</v>
      </c>
      <c r="F88" s="30"/>
      <c r="G88" s="29"/>
      <c r="H88" s="31"/>
      <c r="I88" s="31"/>
      <c r="J88" s="32">
        <v>1.0379</v>
      </c>
      <c r="K88" s="29"/>
      <c r="L88" s="33">
        <v>297</v>
      </c>
      <c r="M88" s="34">
        <f t="shared" si="13"/>
        <v>337.09500000000003</v>
      </c>
      <c r="N88" s="40">
        <f t="shared" si="14"/>
        <v>270.56700000000001</v>
      </c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7">
        <f t="shared" si="9"/>
        <v>3</v>
      </c>
      <c r="AB88" s="38">
        <f t="shared" si="10"/>
        <v>301.56</v>
      </c>
      <c r="AC88" s="38">
        <f t="shared" si="11"/>
        <v>301.56</v>
      </c>
      <c r="AD88" s="39">
        <f t="shared" si="12"/>
        <v>11.10789998425537</v>
      </c>
    </row>
    <row r="89" spans="1:30" x14ac:dyDescent="0.2">
      <c r="A89" s="27">
        <v>72</v>
      </c>
      <c r="B89" s="28" t="s">
        <v>209</v>
      </c>
      <c r="C89" s="28" t="s">
        <v>210</v>
      </c>
      <c r="D89" s="28" t="s">
        <v>67</v>
      </c>
      <c r="E89" s="29">
        <v>1</v>
      </c>
      <c r="F89" s="30"/>
      <c r="G89" s="29"/>
      <c r="H89" s="31"/>
      <c r="I89" s="31"/>
      <c r="J89" s="32">
        <v>1.0379</v>
      </c>
      <c r="K89" s="29"/>
      <c r="L89" s="33">
        <v>1449</v>
      </c>
      <c r="M89" s="34">
        <f t="shared" si="13"/>
        <v>1644.615</v>
      </c>
      <c r="N89" s="40">
        <f t="shared" si="14"/>
        <v>1320.039</v>
      </c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7">
        <f t="shared" si="9"/>
        <v>3</v>
      </c>
      <c r="AB89" s="38">
        <f t="shared" si="10"/>
        <v>1471.22</v>
      </c>
      <c r="AC89" s="38">
        <f t="shared" si="11"/>
        <v>1471.22</v>
      </c>
      <c r="AD89" s="39">
        <f t="shared" si="12"/>
        <v>11.108105896849571</v>
      </c>
    </row>
    <row r="90" spans="1:30" x14ac:dyDescent="0.2">
      <c r="A90" s="27">
        <v>73</v>
      </c>
      <c r="B90" s="28" t="s">
        <v>211</v>
      </c>
      <c r="C90" s="28" t="s">
        <v>212</v>
      </c>
      <c r="D90" s="28" t="s">
        <v>67</v>
      </c>
      <c r="E90" s="29">
        <v>1</v>
      </c>
      <c r="F90" s="30"/>
      <c r="G90" s="29"/>
      <c r="H90" s="31"/>
      <c r="I90" s="31"/>
      <c r="J90" s="32">
        <v>1.0379</v>
      </c>
      <c r="K90" s="29"/>
      <c r="L90" s="33">
        <v>484</v>
      </c>
      <c r="M90" s="34">
        <f t="shared" si="13"/>
        <v>549.34</v>
      </c>
      <c r="N90" s="40">
        <f t="shared" si="14"/>
        <v>440.92399999999998</v>
      </c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7">
        <f t="shared" si="9"/>
        <v>3</v>
      </c>
      <c r="AB90" s="38">
        <f t="shared" si="10"/>
        <v>491.43</v>
      </c>
      <c r="AC90" s="38">
        <f t="shared" si="11"/>
        <v>491.43</v>
      </c>
      <c r="AD90" s="39">
        <f t="shared" si="12"/>
        <v>11.107925098943312</v>
      </c>
    </row>
    <row r="91" spans="1:30" x14ac:dyDescent="0.2">
      <c r="A91" s="27">
        <v>74</v>
      </c>
      <c r="B91" s="28" t="s">
        <v>213</v>
      </c>
      <c r="C91" s="28" t="s">
        <v>214</v>
      </c>
      <c r="D91" s="28" t="s">
        <v>67</v>
      </c>
      <c r="E91" s="29">
        <v>1</v>
      </c>
      <c r="F91" s="30"/>
      <c r="G91" s="29"/>
      <c r="H91" s="31"/>
      <c r="I91" s="31"/>
      <c r="J91" s="32">
        <v>1.0379</v>
      </c>
      <c r="K91" s="29"/>
      <c r="L91" s="33">
        <v>38</v>
      </c>
      <c r="M91" s="34">
        <f t="shared" si="13"/>
        <v>43.13</v>
      </c>
      <c r="N91" s="40">
        <f t="shared" si="14"/>
        <v>34.618000000000002</v>
      </c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7">
        <f t="shared" si="9"/>
        <v>3</v>
      </c>
      <c r="AB91" s="38">
        <f t="shared" si="10"/>
        <v>38.590000000000003</v>
      </c>
      <c r="AC91" s="38">
        <f t="shared" si="11"/>
        <v>38.590000000000003</v>
      </c>
      <c r="AD91" s="39">
        <f t="shared" si="12"/>
        <v>11.106010099402756</v>
      </c>
    </row>
    <row r="92" spans="1:30" x14ac:dyDescent="0.2">
      <c r="A92" s="27">
        <v>75</v>
      </c>
      <c r="B92" s="28" t="s">
        <v>215</v>
      </c>
      <c r="C92" s="28" t="s">
        <v>216</v>
      </c>
      <c r="D92" s="28" t="s">
        <v>67</v>
      </c>
      <c r="E92" s="29">
        <v>1</v>
      </c>
      <c r="F92" s="30"/>
      <c r="G92" s="29"/>
      <c r="H92" s="31"/>
      <c r="I92" s="31"/>
      <c r="J92" s="32">
        <v>1.0379</v>
      </c>
      <c r="K92" s="29"/>
      <c r="L92" s="33">
        <v>2810</v>
      </c>
      <c r="M92" s="34">
        <f t="shared" si="13"/>
        <v>3189.35</v>
      </c>
      <c r="N92" s="40">
        <f t="shared" si="14"/>
        <v>2559.91</v>
      </c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7">
        <f t="shared" si="9"/>
        <v>3</v>
      </c>
      <c r="AB92" s="38">
        <f t="shared" si="10"/>
        <v>2853.09</v>
      </c>
      <c r="AC92" s="38">
        <f t="shared" si="11"/>
        <v>2853.09</v>
      </c>
      <c r="AD92" s="39">
        <f t="shared" si="12"/>
        <v>11.108108019523304</v>
      </c>
    </row>
    <row r="93" spans="1:30" x14ac:dyDescent="0.2">
      <c r="A93" s="27">
        <v>76</v>
      </c>
      <c r="B93" s="28" t="s">
        <v>217</v>
      </c>
      <c r="C93" s="28" t="s">
        <v>218</v>
      </c>
      <c r="D93" s="28" t="s">
        <v>67</v>
      </c>
      <c r="E93" s="29">
        <v>1</v>
      </c>
      <c r="F93" s="30"/>
      <c r="G93" s="29"/>
      <c r="H93" s="31"/>
      <c r="I93" s="31"/>
      <c r="J93" s="32">
        <v>1.0379</v>
      </c>
      <c r="K93" s="29"/>
      <c r="L93" s="33">
        <v>28506</v>
      </c>
      <c r="M93" s="34">
        <f t="shared" si="13"/>
        <v>32354.31</v>
      </c>
      <c r="N93" s="40">
        <f t="shared" si="14"/>
        <v>25968.966</v>
      </c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7">
        <f t="shared" si="9"/>
        <v>3</v>
      </c>
      <c r="AB93" s="38">
        <f t="shared" si="10"/>
        <v>28943.100000000002</v>
      </c>
      <c r="AC93" s="38">
        <f t="shared" si="11"/>
        <v>28943.100000000002</v>
      </c>
      <c r="AD93" s="39">
        <f t="shared" si="12"/>
        <v>11.108117927073483</v>
      </c>
    </row>
    <row r="94" spans="1:30" x14ac:dyDescent="0.2">
      <c r="A94" s="27">
        <v>77</v>
      </c>
      <c r="B94" s="28" t="s">
        <v>219</v>
      </c>
      <c r="C94" s="28" t="s">
        <v>220</v>
      </c>
      <c r="D94" s="28" t="s">
        <v>67</v>
      </c>
      <c r="E94" s="29">
        <v>1</v>
      </c>
      <c r="F94" s="30"/>
      <c r="G94" s="29"/>
      <c r="H94" s="31"/>
      <c r="I94" s="31"/>
      <c r="J94" s="32">
        <v>1.0379</v>
      </c>
      <c r="K94" s="29"/>
      <c r="L94" s="33">
        <v>150</v>
      </c>
      <c r="M94" s="34">
        <f t="shared" si="13"/>
        <v>170.25</v>
      </c>
      <c r="N94" s="40">
        <f t="shared" si="14"/>
        <v>136.65</v>
      </c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7">
        <f t="shared" si="9"/>
        <v>3</v>
      </c>
      <c r="AB94" s="38">
        <f t="shared" si="10"/>
        <v>152.30000000000001</v>
      </c>
      <c r="AC94" s="38">
        <f t="shared" si="11"/>
        <v>152.30000000000001</v>
      </c>
      <c r="AD94" s="39">
        <f t="shared" si="12"/>
        <v>11.108120997406925</v>
      </c>
    </row>
    <row r="95" spans="1:30" x14ac:dyDescent="0.2">
      <c r="A95" s="27">
        <v>78</v>
      </c>
      <c r="B95" s="28" t="s">
        <v>221</v>
      </c>
      <c r="C95" s="28" t="s">
        <v>222</v>
      </c>
      <c r="D95" s="28" t="s">
        <v>67</v>
      </c>
      <c r="E95" s="29">
        <v>1</v>
      </c>
      <c r="F95" s="30"/>
      <c r="G95" s="29"/>
      <c r="H95" s="31"/>
      <c r="I95" s="31"/>
      <c r="J95" s="32">
        <v>1.0379</v>
      </c>
      <c r="K95" s="29"/>
      <c r="L95" s="33">
        <v>177</v>
      </c>
      <c r="M95" s="34">
        <f t="shared" si="13"/>
        <v>200.89500000000001</v>
      </c>
      <c r="N95" s="40">
        <f t="shared" si="14"/>
        <v>161.24699999999999</v>
      </c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7">
        <f t="shared" si="9"/>
        <v>3</v>
      </c>
      <c r="AB95" s="38">
        <f t="shared" si="10"/>
        <v>179.72</v>
      </c>
      <c r="AC95" s="38">
        <f t="shared" si="11"/>
        <v>179.72</v>
      </c>
      <c r="AD95" s="39">
        <f t="shared" si="12"/>
        <v>11.107750149833015</v>
      </c>
    </row>
    <row r="96" spans="1:30" x14ac:dyDescent="0.2">
      <c r="A96" s="27">
        <v>79</v>
      </c>
      <c r="B96" s="28" t="s">
        <v>223</v>
      </c>
      <c r="C96" s="28" t="s">
        <v>224</v>
      </c>
      <c r="D96" s="28" t="s">
        <v>67</v>
      </c>
      <c r="E96" s="29">
        <v>1</v>
      </c>
      <c r="F96" s="30"/>
      <c r="G96" s="29"/>
      <c r="H96" s="31"/>
      <c r="I96" s="31"/>
      <c r="J96" s="32">
        <v>1.0379</v>
      </c>
      <c r="K96" s="29"/>
      <c r="L96" s="33">
        <v>45</v>
      </c>
      <c r="M96" s="34">
        <f t="shared" si="13"/>
        <v>51.075000000000003</v>
      </c>
      <c r="N96" s="40">
        <f t="shared" si="14"/>
        <v>40.994999999999997</v>
      </c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7">
        <f t="shared" si="9"/>
        <v>3</v>
      </c>
      <c r="AB96" s="38">
        <f t="shared" si="10"/>
        <v>45.69</v>
      </c>
      <c r="AC96" s="38">
        <f t="shared" si="11"/>
        <v>45.69</v>
      </c>
      <c r="AD96" s="39">
        <f t="shared" si="12"/>
        <v>11.108120997406932</v>
      </c>
    </row>
    <row r="97" spans="1:30" x14ac:dyDescent="0.2">
      <c r="A97" s="27">
        <v>80</v>
      </c>
      <c r="B97" s="28" t="s">
        <v>225</v>
      </c>
      <c r="C97" s="28" t="s">
        <v>226</v>
      </c>
      <c r="D97" s="28" t="s">
        <v>67</v>
      </c>
      <c r="E97" s="29">
        <v>1</v>
      </c>
      <c r="F97" s="30"/>
      <c r="G97" s="29"/>
      <c r="H97" s="31"/>
      <c r="I97" s="31"/>
      <c r="J97" s="32">
        <v>1.0379</v>
      </c>
      <c r="K97" s="29"/>
      <c r="L97" s="33">
        <v>24</v>
      </c>
      <c r="M97" s="34">
        <f t="shared" si="13"/>
        <v>27.240000000000002</v>
      </c>
      <c r="N97" s="40">
        <f t="shared" si="14"/>
        <v>21.864000000000001</v>
      </c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7">
        <f t="shared" si="9"/>
        <v>3</v>
      </c>
      <c r="AB97" s="38">
        <f t="shared" si="10"/>
        <v>24.37</v>
      </c>
      <c r="AC97" s="38">
        <f t="shared" si="11"/>
        <v>24.37</v>
      </c>
      <c r="AD97" s="39">
        <f t="shared" si="12"/>
        <v>11.10720937483841</v>
      </c>
    </row>
    <row r="98" spans="1:30" x14ac:dyDescent="0.2">
      <c r="A98" s="27">
        <v>81</v>
      </c>
      <c r="B98" s="28" t="s">
        <v>227</v>
      </c>
      <c r="C98" s="28" t="s">
        <v>228</v>
      </c>
      <c r="D98" s="28" t="s">
        <v>67</v>
      </c>
      <c r="E98" s="29">
        <v>1</v>
      </c>
      <c r="F98" s="30"/>
      <c r="G98" s="29"/>
      <c r="H98" s="31"/>
      <c r="I98" s="31"/>
      <c r="J98" s="32">
        <v>1.0379</v>
      </c>
      <c r="K98" s="29"/>
      <c r="L98" s="33">
        <v>995</v>
      </c>
      <c r="M98" s="34">
        <f t="shared" si="13"/>
        <v>1129.325</v>
      </c>
      <c r="N98" s="40">
        <f t="shared" si="14"/>
        <v>906.44499999999994</v>
      </c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7">
        <f t="shared" si="9"/>
        <v>3</v>
      </c>
      <c r="AB98" s="38">
        <f t="shared" si="10"/>
        <v>1010.26</v>
      </c>
      <c r="AC98" s="38">
        <f t="shared" si="11"/>
        <v>1010.26</v>
      </c>
      <c r="AD98" s="39">
        <f t="shared" si="12"/>
        <v>11.108084346376513</v>
      </c>
    </row>
    <row r="99" spans="1:30" x14ac:dyDescent="0.2">
      <c r="A99" s="27">
        <v>82</v>
      </c>
      <c r="B99" s="28" t="s">
        <v>229</v>
      </c>
      <c r="C99" s="28" t="s">
        <v>230</v>
      </c>
      <c r="D99" s="28" t="s">
        <v>67</v>
      </c>
      <c r="E99" s="29">
        <v>1</v>
      </c>
      <c r="F99" s="30"/>
      <c r="G99" s="29"/>
      <c r="H99" s="31"/>
      <c r="I99" s="31"/>
      <c r="J99" s="32">
        <v>1.0379</v>
      </c>
      <c r="K99" s="29"/>
      <c r="L99" s="33">
        <v>1378</v>
      </c>
      <c r="M99" s="34">
        <f t="shared" si="13"/>
        <v>1564.03</v>
      </c>
      <c r="N99" s="40">
        <f t="shared" si="14"/>
        <v>1255.3579999999999</v>
      </c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7">
        <f t="shared" si="9"/>
        <v>3</v>
      </c>
      <c r="AB99" s="38">
        <f t="shared" si="10"/>
        <v>1399.13</v>
      </c>
      <c r="AC99" s="38">
        <f t="shared" si="11"/>
        <v>1399.13</v>
      </c>
      <c r="AD99" s="39">
        <f t="shared" si="12"/>
        <v>11.10811570453636</v>
      </c>
    </row>
    <row r="100" spans="1:30" x14ac:dyDescent="0.2">
      <c r="A100" s="27">
        <v>83</v>
      </c>
      <c r="B100" s="28" t="s">
        <v>231</v>
      </c>
      <c r="C100" s="28" t="s">
        <v>232</v>
      </c>
      <c r="D100" s="28" t="s">
        <v>67</v>
      </c>
      <c r="E100" s="29">
        <v>1</v>
      </c>
      <c r="F100" s="30"/>
      <c r="G100" s="29"/>
      <c r="H100" s="31"/>
      <c r="I100" s="31"/>
      <c r="J100" s="32">
        <v>1.0379</v>
      </c>
      <c r="K100" s="29"/>
      <c r="L100" s="33">
        <v>645</v>
      </c>
      <c r="M100" s="34">
        <f t="shared" si="13"/>
        <v>732.07500000000005</v>
      </c>
      <c r="N100" s="40">
        <f t="shared" si="14"/>
        <v>587.59500000000003</v>
      </c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7">
        <f t="shared" si="9"/>
        <v>3</v>
      </c>
      <c r="AB100" s="38">
        <f t="shared" si="10"/>
        <v>654.89</v>
      </c>
      <c r="AC100" s="38">
        <f t="shared" si="11"/>
        <v>654.89</v>
      </c>
      <c r="AD100" s="39">
        <f t="shared" si="12"/>
        <v>11.10812099740693</v>
      </c>
    </row>
    <row r="101" spans="1:30" x14ac:dyDescent="0.2">
      <c r="A101" s="27">
        <v>84</v>
      </c>
      <c r="B101" s="28" t="s">
        <v>233</v>
      </c>
      <c r="C101" s="28" t="s">
        <v>234</v>
      </c>
      <c r="D101" s="28" t="s">
        <v>67</v>
      </c>
      <c r="E101" s="29">
        <v>1</v>
      </c>
      <c r="F101" s="30"/>
      <c r="G101" s="29"/>
      <c r="H101" s="31"/>
      <c r="I101" s="31"/>
      <c r="J101" s="32">
        <v>1.0379</v>
      </c>
      <c r="K101" s="29"/>
      <c r="L101" s="33">
        <v>332</v>
      </c>
      <c r="M101" s="34">
        <f t="shared" si="13"/>
        <v>376.82</v>
      </c>
      <c r="N101" s="40">
        <f t="shared" si="14"/>
        <v>302.452</v>
      </c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7">
        <f t="shared" si="9"/>
        <v>3</v>
      </c>
      <c r="AB101" s="38">
        <f t="shared" si="10"/>
        <v>337.1</v>
      </c>
      <c r="AC101" s="38">
        <f t="shared" si="11"/>
        <v>337.1</v>
      </c>
      <c r="AD101" s="39">
        <f t="shared" si="12"/>
        <v>11.107813445357163</v>
      </c>
    </row>
    <row r="102" spans="1:30" x14ac:dyDescent="0.2">
      <c r="A102" s="27">
        <v>85</v>
      </c>
      <c r="B102" s="28" t="s">
        <v>235</v>
      </c>
      <c r="C102" s="28" t="s">
        <v>236</v>
      </c>
      <c r="D102" s="28" t="s">
        <v>67</v>
      </c>
      <c r="E102" s="29">
        <v>1</v>
      </c>
      <c r="F102" s="30"/>
      <c r="G102" s="29"/>
      <c r="H102" s="31"/>
      <c r="I102" s="31"/>
      <c r="J102" s="32">
        <v>1.0379</v>
      </c>
      <c r="K102" s="29"/>
      <c r="L102" s="33">
        <v>2179</v>
      </c>
      <c r="M102" s="34">
        <f t="shared" si="13"/>
        <v>2473.165</v>
      </c>
      <c r="N102" s="40">
        <f t="shared" si="14"/>
        <v>1985.069</v>
      </c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7">
        <f t="shared" si="9"/>
        <v>3</v>
      </c>
      <c r="AB102" s="38">
        <f t="shared" si="10"/>
        <v>2212.42</v>
      </c>
      <c r="AC102" s="38">
        <f t="shared" si="11"/>
        <v>2212.42</v>
      </c>
      <c r="AD102" s="39">
        <f t="shared" si="12"/>
        <v>11.108077483796503</v>
      </c>
    </row>
    <row r="103" spans="1:30" x14ac:dyDescent="0.2">
      <c r="A103" s="27">
        <v>86</v>
      </c>
      <c r="B103" s="28" t="s">
        <v>237</v>
      </c>
      <c r="C103" s="28" t="s">
        <v>238</v>
      </c>
      <c r="D103" s="28" t="s">
        <v>67</v>
      </c>
      <c r="E103" s="29">
        <v>1</v>
      </c>
      <c r="F103" s="30"/>
      <c r="G103" s="29"/>
      <c r="H103" s="31"/>
      <c r="I103" s="31"/>
      <c r="J103" s="32">
        <v>1.0379</v>
      </c>
      <c r="K103" s="29"/>
      <c r="L103" s="33">
        <v>1879</v>
      </c>
      <c r="M103" s="34">
        <f t="shared" si="13"/>
        <v>2132.665</v>
      </c>
      <c r="N103" s="40">
        <f t="shared" si="14"/>
        <v>1711.769</v>
      </c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7">
        <f t="shared" si="9"/>
        <v>3</v>
      </c>
      <c r="AB103" s="38">
        <f t="shared" si="10"/>
        <v>1907.82</v>
      </c>
      <c r="AC103" s="38">
        <f t="shared" si="11"/>
        <v>1907.82</v>
      </c>
      <c r="AD103" s="39">
        <f t="shared" si="12"/>
        <v>11.10807053647142</v>
      </c>
    </row>
    <row r="104" spans="1:30" x14ac:dyDescent="0.2">
      <c r="A104" s="27">
        <v>87</v>
      </c>
      <c r="B104" s="28" t="s">
        <v>239</v>
      </c>
      <c r="C104" s="28" t="s">
        <v>240</v>
      </c>
      <c r="D104" s="28" t="s">
        <v>67</v>
      </c>
      <c r="E104" s="29">
        <v>1</v>
      </c>
      <c r="F104" s="30"/>
      <c r="G104" s="29"/>
      <c r="H104" s="31"/>
      <c r="I104" s="31"/>
      <c r="J104" s="32">
        <v>1.0379</v>
      </c>
      <c r="K104" s="29"/>
      <c r="L104" s="33">
        <v>296</v>
      </c>
      <c r="M104" s="34">
        <f t="shared" si="13"/>
        <v>335.96</v>
      </c>
      <c r="N104" s="40">
        <f t="shared" si="14"/>
        <v>269.65600000000001</v>
      </c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7">
        <f t="shared" si="9"/>
        <v>3</v>
      </c>
      <c r="AB104" s="38">
        <f t="shared" si="10"/>
        <v>300.54000000000002</v>
      </c>
      <c r="AC104" s="38">
        <f t="shared" si="11"/>
        <v>300.54000000000002</v>
      </c>
      <c r="AD104" s="39">
        <f t="shared" si="12"/>
        <v>11.108071716685565</v>
      </c>
    </row>
    <row r="105" spans="1:30" x14ac:dyDescent="0.2">
      <c r="A105" s="27">
        <v>88</v>
      </c>
      <c r="B105" s="28" t="s">
        <v>241</v>
      </c>
      <c r="C105" s="28" t="s">
        <v>242</v>
      </c>
      <c r="D105" s="28" t="s">
        <v>67</v>
      </c>
      <c r="E105" s="29">
        <v>1</v>
      </c>
      <c r="F105" s="30"/>
      <c r="G105" s="29"/>
      <c r="H105" s="31"/>
      <c r="I105" s="31"/>
      <c r="J105" s="32">
        <v>1.0379</v>
      </c>
      <c r="K105" s="29"/>
      <c r="L105" s="33">
        <v>459</v>
      </c>
      <c r="M105" s="34">
        <f t="shared" si="13"/>
        <v>520.96500000000003</v>
      </c>
      <c r="N105" s="40">
        <f t="shared" si="14"/>
        <v>418.149</v>
      </c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7">
        <f t="shared" si="9"/>
        <v>3</v>
      </c>
      <c r="AB105" s="38">
        <f t="shared" si="10"/>
        <v>466.04</v>
      </c>
      <c r="AC105" s="38">
        <f t="shared" si="11"/>
        <v>466.04</v>
      </c>
      <c r="AD105" s="39">
        <f t="shared" si="12"/>
        <v>11.108073327159754</v>
      </c>
    </row>
    <row r="106" spans="1:30" x14ac:dyDescent="0.2">
      <c r="A106" s="27">
        <v>89</v>
      </c>
      <c r="B106" s="28" t="s">
        <v>243</v>
      </c>
      <c r="C106" s="28" t="s">
        <v>244</v>
      </c>
      <c r="D106" s="28" t="s">
        <v>67</v>
      </c>
      <c r="E106" s="29">
        <v>1</v>
      </c>
      <c r="F106" s="30"/>
      <c r="G106" s="29"/>
      <c r="H106" s="31"/>
      <c r="I106" s="31"/>
      <c r="J106" s="32">
        <v>1.0379</v>
      </c>
      <c r="K106" s="29"/>
      <c r="L106" s="33">
        <v>9</v>
      </c>
      <c r="M106" s="34">
        <f t="shared" si="13"/>
        <v>10.215</v>
      </c>
      <c r="N106" s="40">
        <f t="shared" si="14"/>
        <v>8.1989999999999998</v>
      </c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7">
        <f t="shared" si="9"/>
        <v>3</v>
      </c>
      <c r="AB106" s="38">
        <f t="shared" si="10"/>
        <v>9.14</v>
      </c>
      <c r="AC106" s="38">
        <f t="shared" si="11"/>
        <v>9.14</v>
      </c>
      <c r="AD106" s="39">
        <f t="shared" si="12"/>
        <v>11.105690336357169</v>
      </c>
    </row>
    <row r="107" spans="1:30" x14ac:dyDescent="0.2">
      <c r="A107" s="27">
        <v>90</v>
      </c>
      <c r="B107" s="28" t="s">
        <v>245</v>
      </c>
      <c r="C107" s="28" t="s">
        <v>246</v>
      </c>
      <c r="D107" s="28" t="s">
        <v>67</v>
      </c>
      <c r="E107" s="29">
        <v>1</v>
      </c>
      <c r="F107" s="30"/>
      <c r="G107" s="29"/>
      <c r="H107" s="31"/>
      <c r="I107" s="31"/>
      <c r="J107" s="32">
        <v>1.0379</v>
      </c>
      <c r="K107" s="29"/>
      <c r="L107" s="33">
        <v>747</v>
      </c>
      <c r="M107" s="34">
        <f t="shared" si="13"/>
        <v>847.84500000000003</v>
      </c>
      <c r="N107" s="40">
        <f t="shared" si="14"/>
        <v>680.51700000000005</v>
      </c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7">
        <f t="shared" si="9"/>
        <v>3</v>
      </c>
      <c r="AB107" s="38">
        <f t="shared" si="10"/>
        <v>758.46</v>
      </c>
      <c r="AC107" s="38">
        <f t="shared" si="11"/>
        <v>758.46</v>
      </c>
      <c r="AD107" s="39">
        <f t="shared" si="12"/>
        <v>11.10803312365487</v>
      </c>
    </row>
    <row r="108" spans="1:30" x14ac:dyDescent="0.2">
      <c r="A108" s="27">
        <v>91</v>
      </c>
      <c r="B108" s="28" t="s">
        <v>247</v>
      </c>
      <c r="C108" s="28" t="s">
        <v>248</v>
      </c>
      <c r="D108" s="28" t="s">
        <v>67</v>
      </c>
      <c r="E108" s="29">
        <v>1</v>
      </c>
      <c r="F108" s="30"/>
      <c r="G108" s="29"/>
      <c r="H108" s="31"/>
      <c r="I108" s="31"/>
      <c r="J108" s="32">
        <v>1.0379</v>
      </c>
      <c r="K108" s="29"/>
      <c r="L108" s="33">
        <v>3748</v>
      </c>
      <c r="M108" s="34">
        <f t="shared" si="13"/>
        <v>4253.9799999999996</v>
      </c>
      <c r="N108" s="40">
        <f t="shared" si="14"/>
        <v>3414.4279999999999</v>
      </c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7">
        <f t="shared" si="9"/>
        <v>3</v>
      </c>
      <c r="AB108" s="38">
        <f t="shared" si="10"/>
        <v>3805.4700000000003</v>
      </c>
      <c r="AC108" s="38">
        <f t="shared" si="11"/>
        <v>3805.4700000000003</v>
      </c>
      <c r="AD108" s="39">
        <f t="shared" si="12"/>
        <v>11.108119051414969</v>
      </c>
    </row>
    <row r="109" spans="1:30" x14ac:dyDescent="0.2">
      <c r="A109" s="27">
        <v>92</v>
      </c>
      <c r="B109" s="28" t="s">
        <v>249</v>
      </c>
      <c r="C109" s="28" t="s">
        <v>250</v>
      </c>
      <c r="D109" s="28" t="s">
        <v>67</v>
      </c>
      <c r="E109" s="29">
        <v>1</v>
      </c>
      <c r="F109" s="30"/>
      <c r="G109" s="29"/>
      <c r="H109" s="31"/>
      <c r="I109" s="31"/>
      <c r="J109" s="32">
        <v>1.0379</v>
      </c>
      <c r="K109" s="29"/>
      <c r="L109" s="33">
        <v>545</v>
      </c>
      <c r="M109" s="34">
        <f t="shared" si="13"/>
        <v>618.57500000000005</v>
      </c>
      <c r="N109" s="40">
        <f t="shared" si="14"/>
        <v>496.495</v>
      </c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7">
        <f t="shared" si="9"/>
        <v>3</v>
      </c>
      <c r="AB109" s="38">
        <f t="shared" si="10"/>
        <v>553.36</v>
      </c>
      <c r="AC109" s="38">
        <f t="shared" si="11"/>
        <v>553.36</v>
      </c>
      <c r="AD109" s="39">
        <f t="shared" si="12"/>
        <v>11.108054084240111</v>
      </c>
    </row>
    <row r="110" spans="1:30" x14ac:dyDescent="0.2">
      <c r="A110" s="27">
        <v>93</v>
      </c>
      <c r="B110" s="28" t="s">
        <v>251</v>
      </c>
      <c r="C110" s="28" t="s">
        <v>252</v>
      </c>
      <c r="D110" s="28" t="s">
        <v>67</v>
      </c>
      <c r="E110" s="29">
        <v>1</v>
      </c>
      <c r="F110" s="30"/>
      <c r="G110" s="29"/>
      <c r="H110" s="31"/>
      <c r="I110" s="31"/>
      <c r="J110" s="32">
        <v>1.0379</v>
      </c>
      <c r="K110" s="29"/>
      <c r="L110" s="33">
        <v>1375</v>
      </c>
      <c r="M110" s="34">
        <f t="shared" si="13"/>
        <v>1560.625</v>
      </c>
      <c r="N110" s="40">
        <f t="shared" si="14"/>
        <v>1252.625</v>
      </c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7">
        <f t="shared" si="9"/>
        <v>3</v>
      </c>
      <c r="AB110" s="38">
        <f t="shared" si="10"/>
        <v>1396.09</v>
      </c>
      <c r="AC110" s="38">
        <f t="shared" si="11"/>
        <v>1396.09</v>
      </c>
      <c r="AD110" s="39">
        <f t="shared" si="12"/>
        <v>11.108067953448458</v>
      </c>
    </row>
    <row r="111" spans="1:30" x14ac:dyDescent="0.2">
      <c r="A111" s="27">
        <v>94</v>
      </c>
      <c r="B111" s="28" t="s">
        <v>253</v>
      </c>
      <c r="C111" s="28" t="s">
        <v>254</v>
      </c>
      <c r="D111" s="28" t="s">
        <v>67</v>
      </c>
      <c r="E111" s="29">
        <v>1</v>
      </c>
      <c r="F111" s="30"/>
      <c r="G111" s="29"/>
      <c r="H111" s="31"/>
      <c r="I111" s="31"/>
      <c r="J111" s="32">
        <v>1.0379</v>
      </c>
      <c r="K111" s="29"/>
      <c r="L111" s="33">
        <v>82</v>
      </c>
      <c r="M111" s="34">
        <f t="shared" si="13"/>
        <v>93.07</v>
      </c>
      <c r="N111" s="40">
        <f t="shared" si="14"/>
        <v>74.701999999999998</v>
      </c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7">
        <f t="shared" si="9"/>
        <v>3</v>
      </c>
      <c r="AB111" s="38">
        <f t="shared" si="10"/>
        <v>83.26</v>
      </c>
      <c r="AC111" s="38">
        <f t="shared" si="11"/>
        <v>83.26</v>
      </c>
      <c r="AD111" s="39">
        <f t="shared" si="12"/>
        <v>11.107765224454809</v>
      </c>
    </row>
    <row r="112" spans="1:30" x14ac:dyDescent="0.2">
      <c r="A112" s="27">
        <v>95</v>
      </c>
      <c r="B112" s="28" t="s">
        <v>255</v>
      </c>
      <c r="C112" s="28" t="s">
        <v>256</v>
      </c>
      <c r="D112" s="28" t="s">
        <v>67</v>
      </c>
      <c r="E112" s="29">
        <v>1</v>
      </c>
      <c r="F112" s="30"/>
      <c r="G112" s="29"/>
      <c r="H112" s="31"/>
      <c r="I112" s="31"/>
      <c r="J112" s="32">
        <v>1.0379</v>
      </c>
      <c r="K112" s="29"/>
      <c r="L112" s="33">
        <v>2500</v>
      </c>
      <c r="M112" s="34">
        <f t="shared" si="13"/>
        <v>2837.5</v>
      </c>
      <c r="N112" s="40">
        <f t="shared" si="14"/>
        <v>2277.5</v>
      </c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7">
        <f t="shared" si="9"/>
        <v>3</v>
      </c>
      <c r="AB112" s="38">
        <f t="shared" si="10"/>
        <v>2538.34</v>
      </c>
      <c r="AC112" s="38">
        <f t="shared" si="11"/>
        <v>2538.34</v>
      </c>
      <c r="AD112" s="39">
        <f t="shared" si="12"/>
        <v>11.108091823167076</v>
      </c>
    </row>
    <row r="113" spans="1:30" x14ac:dyDescent="0.2">
      <c r="A113" s="27">
        <v>96</v>
      </c>
      <c r="B113" s="28" t="s">
        <v>257</v>
      </c>
      <c r="C113" s="28" t="s">
        <v>258</v>
      </c>
      <c r="D113" s="28" t="s">
        <v>67</v>
      </c>
      <c r="E113" s="29">
        <v>1</v>
      </c>
      <c r="F113" s="30"/>
      <c r="G113" s="29"/>
      <c r="H113" s="31"/>
      <c r="I113" s="31"/>
      <c r="J113" s="32">
        <v>1.0379</v>
      </c>
      <c r="K113" s="29"/>
      <c r="L113" s="33">
        <v>2267</v>
      </c>
      <c r="M113" s="34">
        <f t="shared" si="13"/>
        <v>2573.0450000000001</v>
      </c>
      <c r="N113" s="40">
        <f t="shared" si="14"/>
        <v>2065.2370000000001</v>
      </c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7">
        <f t="shared" si="9"/>
        <v>3</v>
      </c>
      <c r="AB113" s="38">
        <f t="shared" si="10"/>
        <v>2301.77</v>
      </c>
      <c r="AC113" s="38">
        <f t="shared" si="11"/>
        <v>2301.77</v>
      </c>
      <c r="AD113" s="39">
        <f t="shared" si="12"/>
        <v>11.108075955636474</v>
      </c>
    </row>
    <row r="114" spans="1:30" x14ac:dyDescent="0.2">
      <c r="A114" s="27">
        <v>97</v>
      </c>
      <c r="B114" s="28" t="s">
        <v>259</v>
      </c>
      <c r="C114" s="28" t="s">
        <v>260</v>
      </c>
      <c r="D114" s="28" t="s">
        <v>67</v>
      </c>
      <c r="E114" s="29">
        <v>1</v>
      </c>
      <c r="F114" s="30"/>
      <c r="G114" s="29"/>
      <c r="H114" s="31"/>
      <c r="I114" s="31"/>
      <c r="J114" s="32">
        <v>1.0379</v>
      </c>
      <c r="K114" s="29"/>
      <c r="L114" s="33">
        <v>5824</v>
      </c>
      <c r="M114" s="34">
        <f t="shared" si="13"/>
        <v>6610.24</v>
      </c>
      <c r="N114" s="40">
        <f t="shared" si="14"/>
        <v>5305.6639999999998</v>
      </c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7">
        <f t="shared" si="9"/>
        <v>3</v>
      </c>
      <c r="AB114" s="38">
        <f t="shared" si="10"/>
        <v>5913.31</v>
      </c>
      <c r="AC114" s="38">
        <f t="shared" si="11"/>
        <v>5913.31</v>
      </c>
      <c r="AD114" s="39">
        <f t="shared" si="12"/>
        <v>11.108104717120256</v>
      </c>
    </row>
    <row r="115" spans="1:30" x14ac:dyDescent="0.2">
      <c r="A115" s="27">
        <v>98</v>
      </c>
      <c r="B115" s="28" t="s">
        <v>261</v>
      </c>
      <c r="C115" s="28" t="s">
        <v>262</v>
      </c>
      <c r="D115" s="28" t="s">
        <v>67</v>
      </c>
      <c r="E115" s="29">
        <v>1</v>
      </c>
      <c r="F115" s="30"/>
      <c r="G115" s="29"/>
      <c r="H115" s="31"/>
      <c r="I115" s="31"/>
      <c r="J115" s="32">
        <v>1.0379</v>
      </c>
      <c r="K115" s="29"/>
      <c r="L115" s="33">
        <v>25118</v>
      </c>
      <c r="M115" s="34">
        <f t="shared" ref="M115:M146" si="15">L115+L115*13.5%</f>
        <v>28508.93</v>
      </c>
      <c r="N115" s="40">
        <f t="shared" ref="N115:N146" si="16">L115-L115*8.9%</f>
        <v>22882.498</v>
      </c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7">
        <f t="shared" si="9"/>
        <v>3</v>
      </c>
      <c r="AB115" s="38">
        <f t="shared" si="10"/>
        <v>25503.15</v>
      </c>
      <c r="AC115" s="38">
        <f t="shared" si="11"/>
        <v>25503.15</v>
      </c>
      <c r="AD115" s="39">
        <f t="shared" si="12"/>
        <v>11.108117803309181</v>
      </c>
    </row>
    <row r="116" spans="1:30" x14ac:dyDescent="0.2">
      <c r="A116" s="27">
        <v>99</v>
      </c>
      <c r="B116" s="28" t="s">
        <v>263</v>
      </c>
      <c r="C116" s="28" t="s">
        <v>264</v>
      </c>
      <c r="D116" s="28" t="s">
        <v>67</v>
      </c>
      <c r="E116" s="29">
        <v>1</v>
      </c>
      <c r="F116" s="30"/>
      <c r="G116" s="29"/>
      <c r="H116" s="31"/>
      <c r="I116" s="31"/>
      <c r="J116" s="32">
        <v>1.0379</v>
      </c>
      <c r="K116" s="29"/>
      <c r="L116" s="33">
        <v>6933</v>
      </c>
      <c r="M116" s="34">
        <f t="shared" si="15"/>
        <v>7868.9549999999999</v>
      </c>
      <c r="N116" s="40">
        <f t="shared" si="16"/>
        <v>6315.9629999999997</v>
      </c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7">
        <f t="shared" si="9"/>
        <v>3</v>
      </c>
      <c r="AB116" s="38">
        <f t="shared" si="10"/>
        <v>7039.31</v>
      </c>
      <c r="AC116" s="38">
        <f t="shared" si="11"/>
        <v>7039.31</v>
      </c>
      <c r="AD116" s="39">
        <f t="shared" si="12"/>
        <v>11.108114685355892</v>
      </c>
    </row>
    <row r="117" spans="1:30" x14ac:dyDescent="0.2">
      <c r="A117" s="27">
        <v>100</v>
      </c>
      <c r="B117" s="28" t="s">
        <v>265</v>
      </c>
      <c r="C117" s="28" t="s">
        <v>266</v>
      </c>
      <c r="D117" s="28" t="s">
        <v>67</v>
      </c>
      <c r="E117" s="29">
        <v>1</v>
      </c>
      <c r="F117" s="30"/>
      <c r="G117" s="29"/>
      <c r="H117" s="31"/>
      <c r="I117" s="31"/>
      <c r="J117" s="32">
        <v>1.0379</v>
      </c>
      <c r="K117" s="29"/>
      <c r="L117" s="33">
        <v>2255</v>
      </c>
      <c r="M117" s="34">
        <f t="shared" si="15"/>
        <v>2559.4250000000002</v>
      </c>
      <c r="N117" s="40">
        <f t="shared" si="16"/>
        <v>2054.3049999999998</v>
      </c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7">
        <f t="shared" si="9"/>
        <v>3</v>
      </c>
      <c r="AB117" s="38">
        <f t="shared" si="10"/>
        <v>2289.58</v>
      </c>
      <c r="AC117" s="38">
        <f t="shared" si="11"/>
        <v>2289.58</v>
      </c>
      <c r="AD117" s="39">
        <f t="shared" si="12"/>
        <v>11.108104825414697</v>
      </c>
    </row>
    <row r="118" spans="1:30" x14ac:dyDescent="0.2">
      <c r="A118" s="27">
        <v>101</v>
      </c>
      <c r="B118" s="28" t="s">
        <v>267</v>
      </c>
      <c r="C118" s="28" t="s">
        <v>268</v>
      </c>
      <c r="D118" s="28" t="s">
        <v>67</v>
      </c>
      <c r="E118" s="29">
        <v>1</v>
      </c>
      <c r="F118" s="30"/>
      <c r="G118" s="29"/>
      <c r="H118" s="31"/>
      <c r="I118" s="31"/>
      <c r="J118" s="32">
        <v>1.0379</v>
      </c>
      <c r="K118" s="29"/>
      <c r="L118" s="33">
        <v>1215</v>
      </c>
      <c r="M118" s="34">
        <f t="shared" si="15"/>
        <v>1379.0250000000001</v>
      </c>
      <c r="N118" s="40">
        <f t="shared" si="16"/>
        <v>1106.865</v>
      </c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7">
        <f t="shared" si="9"/>
        <v>3</v>
      </c>
      <c r="AB118" s="38">
        <f t="shared" si="10"/>
        <v>1233.6300000000001</v>
      </c>
      <c r="AC118" s="38">
        <f t="shared" si="11"/>
        <v>1233.6300000000001</v>
      </c>
      <c r="AD118" s="39">
        <f t="shared" si="12"/>
        <v>11.108120997406932</v>
      </c>
    </row>
    <row r="119" spans="1:30" x14ac:dyDescent="0.2">
      <c r="A119" s="27">
        <v>102</v>
      </c>
      <c r="B119" s="28" t="s">
        <v>269</v>
      </c>
      <c r="C119" s="28" t="s">
        <v>270</v>
      </c>
      <c r="D119" s="28" t="s">
        <v>67</v>
      </c>
      <c r="E119" s="29">
        <v>1</v>
      </c>
      <c r="F119" s="30"/>
      <c r="G119" s="29"/>
      <c r="H119" s="31"/>
      <c r="I119" s="31"/>
      <c r="J119" s="32">
        <v>1.0379</v>
      </c>
      <c r="K119" s="29"/>
      <c r="L119" s="33">
        <v>37</v>
      </c>
      <c r="M119" s="34">
        <f t="shared" si="15"/>
        <v>41.994999999999997</v>
      </c>
      <c r="N119" s="40">
        <f t="shared" si="16"/>
        <v>33.707000000000001</v>
      </c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7">
        <f t="shared" si="9"/>
        <v>3</v>
      </c>
      <c r="AB119" s="38">
        <f t="shared" si="10"/>
        <v>37.57</v>
      </c>
      <c r="AC119" s="38">
        <f t="shared" si="11"/>
        <v>37.57</v>
      </c>
      <c r="AD119" s="39">
        <f t="shared" si="12"/>
        <v>11.107332558333377</v>
      </c>
    </row>
    <row r="120" spans="1:30" x14ac:dyDescent="0.2">
      <c r="A120" s="27">
        <v>103</v>
      </c>
      <c r="B120" s="28" t="s">
        <v>271</v>
      </c>
      <c r="C120" s="28" t="s">
        <v>272</v>
      </c>
      <c r="D120" s="28" t="s">
        <v>67</v>
      </c>
      <c r="E120" s="29">
        <v>1</v>
      </c>
      <c r="F120" s="30"/>
      <c r="G120" s="29"/>
      <c r="H120" s="31"/>
      <c r="I120" s="31"/>
      <c r="J120" s="32">
        <v>1.0379</v>
      </c>
      <c r="K120" s="29"/>
      <c r="L120" s="33">
        <v>74</v>
      </c>
      <c r="M120" s="34">
        <f t="shared" si="15"/>
        <v>83.99</v>
      </c>
      <c r="N120" s="40">
        <f t="shared" si="16"/>
        <v>67.414000000000001</v>
      </c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7">
        <f t="shared" si="9"/>
        <v>3</v>
      </c>
      <c r="AB120" s="38">
        <f t="shared" si="10"/>
        <v>75.14</v>
      </c>
      <c r="AC120" s="38">
        <f t="shared" si="11"/>
        <v>75.14</v>
      </c>
      <c r="AD120" s="39">
        <f t="shared" si="12"/>
        <v>11.107332558333377</v>
      </c>
    </row>
    <row r="121" spans="1:30" x14ac:dyDescent="0.2">
      <c r="A121" s="27">
        <v>104</v>
      </c>
      <c r="B121" s="28" t="s">
        <v>273</v>
      </c>
      <c r="C121" s="28" t="s">
        <v>274</v>
      </c>
      <c r="D121" s="28" t="s">
        <v>67</v>
      </c>
      <c r="E121" s="29">
        <v>1</v>
      </c>
      <c r="F121" s="30"/>
      <c r="G121" s="29"/>
      <c r="H121" s="31"/>
      <c r="I121" s="31"/>
      <c r="J121" s="32">
        <v>1.0379</v>
      </c>
      <c r="K121" s="29"/>
      <c r="L121" s="33">
        <v>219</v>
      </c>
      <c r="M121" s="34">
        <f t="shared" si="15"/>
        <v>248.565</v>
      </c>
      <c r="N121" s="40">
        <f t="shared" si="16"/>
        <v>199.50899999999999</v>
      </c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7">
        <f t="shared" si="9"/>
        <v>3</v>
      </c>
      <c r="AB121" s="38">
        <f t="shared" si="10"/>
        <v>222.36</v>
      </c>
      <c r="AC121" s="38">
        <f t="shared" si="11"/>
        <v>222.36</v>
      </c>
      <c r="AD121" s="39">
        <f t="shared" si="12"/>
        <v>11.108021086262863</v>
      </c>
    </row>
    <row r="122" spans="1:30" x14ac:dyDescent="0.2">
      <c r="A122" s="27">
        <v>105</v>
      </c>
      <c r="B122" s="28" t="s">
        <v>275</v>
      </c>
      <c r="C122" s="28" t="s">
        <v>276</v>
      </c>
      <c r="D122" s="28" t="s">
        <v>67</v>
      </c>
      <c r="E122" s="29">
        <v>1</v>
      </c>
      <c r="F122" s="30"/>
      <c r="G122" s="29"/>
      <c r="H122" s="31"/>
      <c r="I122" s="31"/>
      <c r="J122" s="32">
        <v>1.0379</v>
      </c>
      <c r="K122" s="29"/>
      <c r="L122" s="33">
        <v>26600</v>
      </c>
      <c r="M122" s="34">
        <f t="shared" si="15"/>
        <v>30191</v>
      </c>
      <c r="N122" s="40">
        <f t="shared" si="16"/>
        <v>24232.6</v>
      </c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7">
        <f t="shared" si="9"/>
        <v>3</v>
      </c>
      <c r="AB122" s="38">
        <f t="shared" si="10"/>
        <v>27007.87</v>
      </c>
      <c r="AC122" s="38">
        <f t="shared" si="11"/>
        <v>27007.87</v>
      </c>
      <c r="AD122" s="39">
        <f t="shared" si="12"/>
        <v>11.108119626433581</v>
      </c>
    </row>
    <row r="123" spans="1:30" x14ac:dyDescent="0.2">
      <c r="A123" s="27">
        <v>106</v>
      </c>
      <c r="B123" s="28" t="s">
        <v>277</v>
      </c>
      <c r="C123" s="28" t="s">
        <v>278</v>
      </c>
      <c r="D123" s="28" t="s">
        <v>67</v>
      </c>
      <c r="E123" s="29">
        <v>1</v>
      </c>
      <c r="F123" s="30"/>
      <c r="G123" s="29"/>
      <c r="H123" s="31"/>
      <c r="I123" s="31"/>
      <c r="J123" s="32">
        <v>1.0379</v>
      </c>
      <c r="K123" s="29"/>
      <c r="L123" s="33">
        <v>2329</v>
      </c>
      <c r="M123" s="34">
        <f t="shared" si="15"/>
        <v>2643.415</v>
      </c>
      <c r="N123" s="40">
        <f t="shared" si="16"/>
        <v>2121.7190000000001</v>
      </c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7">
        <f t="shared" si="9"/>
        <v>3</v>
      </c>
      <c r="AB123" s="38">
        <f t="shared" si="10"/>
        <v>2364.7200000000003</v>
      </c>
      <c r="AC123" s="38">
        <f t="shared" si="11"/>
        <v>2364.7200000000003</v>
      </c>
      <c r="AD123" s="39">
        <f t="shared" si="12"/>
        <v>11.108080286294413</v>
      </c>
    </row>
    <row r="124" spans="1:30" x14ac:dyDescent="0.2">
      <c r="A124" s="27">
        <v>107</v>
      </c>
      <c r="B124" s="28" t="s">
        <v>279</v>
      </c>
      <c r="C124" s="28" t="s">
        <v>280</v>
      </c>
      <c r="D124" s="28" t="s">
        <v>67</v>
      </c>
      <c r="E124" s="29">
        <v>1</v>
      </c>
      <c r="F124" s="30"/>
      <c r="G124" s="29"/>
      <c r="H124" s="31"/>
      <c r="I124" s="31"/>
      <c r="J124" s="32">
        <v>1.0379</v>
      </c>
      <c r="K124" s="29"/>
      <c r="L124" s="33">
        <v>4838</v>
      </c>
      <c r="M124" s="34">
        <f t="shared" si="15"/>
        <v>5491.13</v>
      </c>
      <c r="N124" s="40">
        <f t="shared" si="16"/>
        <v>4407.4179999999997</v>
      </c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7">
        <f t="shared" si="9"/>
        <v>3</v>
      </c>
      <c r="AB124" s="38">
        <f t="shared" si="10"/>
        <v>4912.1900000000005</v>
      </c>
      <c r="AC124" s="38">
        <f t="shared" si="11"/>
        <v>4912.1900000000005</v>
      </c>
      <c r="AD124" s="39">
        <f t="shared" si="12"/>
        <v>11.108104414262961</v>
      </c>
    </row>
    <row r="125" spans="1:30" x14ac:dyDescent="0.2">
      <c r="A125" s="27">
        <v>108</v>
      </c>
      <c r="B125" s="28" t="s">
        <v>281</v>
      </c>
      <c r="C125" s="28" t="s">
        <v>282</v>
      </c>
      <c r="D125" s="28" t="s">
        <v>67</v>
      </c>
      <c r="E125" s="29">
        <v>1</v>
      </c>
      <c r="F125" s="30"/>
      <c r="G125" s="29"/>
      <c r="H125" s="31"/>
      <c r="I125" s="31"/>
      <c r="J125" s="32">
        <v>1.0379</v>
      </c>
      <c r="K125" s="29"/>
      <c r="L125" s="33">
        <v>4127</v>
      </c>
      <c r="M125" s="34">
        <f t="shared" si="15"/>
        <v>4684.1450000000004</v>
      </c>
      <c r="N125" s="40">
        <f t="shared" si="16"/>
        <v>3759.6970000000001</v>
      </c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7">
        <f t="shared" si="9"/>
        <v>3</v>
      </c>
      <c r="AB125" s="38">
        <f t="shared" si="10"/>
        <v>4190.29</v>
      </c>
      <c r="AC125" s="38">
        <f t="shared" si="11"/>
        <v>4190.29</v>
      </c>
      <c r="AD125" s="39">
        <f t="shared" si="12"/>
        <v>11.108096255492656</v>
      </c>
    </row>
    <row r="126" spans="1:30" x14ac:dyDescent="0.2">
      <c r="A126" s="27">
        <v>109</v>
      </c>
      <c r="B126" s="28" t="s">
        <v>283</v>
      </c>
      <c r="C126" s="28" t="s">
        <v>284</v>
      </c>
      <c r="D126" s="28" t="s">
        <v>67</v>
      </c>
      <c r="E126" s="29">
        <v>1</v>
      </c>
      <c r="F126" s="30"/>
      <c r="G126" s="29"/>
      <c r="H126" s="31"/>
      <c r="I126" s="31"/>
      <c r="J126" s="32">
        <v>1.0379</v>
      </c>
      <c r="K126" s="29"/>
      <c r="L126" s="33">
        <v>5199</v>
      </c>
      <c r="M126" s="34">
        <f t="shared" si="15"/>
        <v>5900.8649999999998</v>
      </c>
      <c r="N126" s="40">
        <f t="shared" si="16"/>
        <v>4736.2889999999998</v>
      </c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7">
        <f t="shared" si="9"/>
        <v>3</v>
      </c>
      <c r="AB126" s="38">
        <f t="shared" si="10"/>
        <v>5278.72</v>
      </c>
      <c r="AC126" s="38">
        <f t="shared" si="11"/>
        <v>5278.72</v>
      </c>
      <c r="AD126" s="39">
        <f t="shared" si="12"/>
        <v>11.108116788765061</v>
      </c>
    </row>
    <row r="127" spans="1:30" x14ac:dyDescent="0.2">
      <c r="A127" s="27">
        <v>110</v>
      </c>
      <c r="B127" s="28" t="s">
        <v>285</v>
      </c>
      <c r="C127" s="28" t="s">
        <v>286</v>
      </c>
      <c r="D127" s="28" t="s">
        <v>67</v>
      </c>
      <c r="E127" s="29">
        <v>1</v>
      </c>
      <c r="F127" s="30"/>
      <c r="G127" s="29"/>
      <c r="H127" s="31"/>
      <c r="I127" s="31"/>
      <c r="J127" s="32">
        <v>1.0379</v>
      </c>
      <c r="K127" s="29"/>
      <c r="L127" s="33">
        <v>241</v>
      </c>
      <c r="M127" s="34">
        <f t="shared" si="15"/>
        <v>273.53500000000003</v>
      </c>
      <c r="N127" s="40">
        <f t="shared" si="16"/>
        <v>219.55099999999999</v>
      </c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7">
        <f t="shared" si="9"/>
        <v>3</v>
      </c>
      <c r="AB127" s="38">
        <f t="shared" si="10"/>
        <v>244.70000000000002</v>
      </c>
      <c r="AC127" s="38">
        <f t="shared" si="11"/>
        <v>244.70000000000002</v>
      </c>
      <c r="AD127" s="39">
        <f t="shared" si="12"/>
        <v>11.10790915475067</v>
      </c>
    </row>
    <row r="128" spans="1:30" x14ac:dyDescent="0.2">
      <c r="A128" s="27">
        <v>111</v>
      </c>
      <c r="B128" s="28" t="s">
        <v>287</v>
      </c>
      <c r="C128" s="28" t="s">
        <v>288</v>
      </c>
      <c r="D128" s="28" t="s">
        <v>67</v>
      </c>
      <c r="E128" s="29">
        <v>1</v>
      </c>
      <c r="F128" s="30"/>
      <c r="G128" s="29"/>
      <c r="H128" s="31"/>
      <c r="I128" s="31"/>
      <c r="J128" s="32">
        <v>1.0379</v>
      </c>
      <c r="K128" s="29"/>
      <c r="L128" s="33">
        <v>795</v>
      </c>
      <c r="M128" s="34">
        <f t="shared" si="15"/>
        <v>902.32500000000005</v>
      </c>
      <c r="N128" s="40">
        <f t="shared" si="16"/>
        <v>724.245</v>
      </c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7">
        <f t="shared" si="9"/>
        <v>3</v>
      </c>
      <c r="AB128" s="38">
        <f t="shared" si="10"/>
        <v>807.19</v>
      </c>
      <c r="AC128" s="38">
        <f t="shared" si="11"/>
        <v>807.19</v>
      </c>
      <c r="AD128" s="39">
        <f t="shared" si="12"/>
        <v>11.10812099740693</v>
      </c>
    </row>
    <row r="129" spans="1:30" x14ac:dyDescent="0.2">
      <c r="A129" s="27">
        <v>112</v>
      </c>
      <c r="B129" s="28" t="s">
        <v>289</v>
      </c>
      <c r="C129" s="28" t="s">
        <v>290</v>
      </c>
      <c r="D129" s="28" t="s">
        <v>67</v>
      </c>
      <c r="E129" s="29">
        <v>1</v>
      </c>
      <c r="F129" s="30"/>
      <c r="G129" s="29"/>
      <c r="H129" s="31"/>
      <c r="I129" s="31"/>
      <c r="J129" s="32">
        <v>1.0379</v>
      </c>
      <c r="K129" s="29"/>
      <c r="L129" s="33">
        <v>9</v>
      </c>
      <c r="M129" s="34">
        <f t="shared" si="15"/>
        <v>10.215</v>
      </c>
      <c r="N129" s="40">
        <f t="shared" si="16"/>
        <v>8.1989999999999998</v>
      </c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7">
        <f t="shared" si="9"/>
        <v>3</v>
      </c>
      <c r="AB129" s="38">
        <f t="shared" si="10"/>
        <v>9.14</v>
      </c>
      <c r="AC129" s="38">
        <f t="shared" si="11"/>
        <v>9.14</v>
      </c>
      <c r="AD129" s="39">
        <f t="shared" si="12"/>
        <v>11.105690336357169</v>
      </c>
    </row>
    <row r="130" spans="1:30" x14ac:dyDescent="0.2">
      <c r="A130" s="27">
        <v>113</v>
      </c>
      <c r="B130" s="28" t="s">
        <v>291</v>
      </c>
      <c r="C130" s="28" t="s">
        <v>292</v>
      </c>
      <c r="D130" s="28" t="s">
        <v>67</v>
      </c>
      <c r="E130" s="29">
        <v>1</v>
      </c>
      <c r="F130" s="30"/>
      <c r="G130" s="29"/>
      <c r="H130" s="31"/>
      <c r="I130" s="31"/>
      <c r="J130" s="32">
        <v>1.0379</v>
      </c>
      <c r="K130" s="29"/>
      <c r="L130" s="33">
        <v>4667</v>
      </c>
      <c r="M130" s="34">
        <f t="shared" si="15"/>
        <v>5297.0450000000001</v>
      </c>
      <c r="N130" s="40">
        <f t="shared" si="16"/>
        <v>4251.6369999999997</v>
      </c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7">
        <f t="shared" si="9"/>
        <v>3</v>
      </c>
      <c r="AB130" s="38">
        <f t="shared" si="10"/>
        <v>4738.57</v>
      </c>
      <c r="AC130" s="38">
        <f t="shared" si="11"/>
        <v>4738.57</v>
      </c>
      <c r="AD130" s="39">
        <f t="shared" si="12"/>
        <v>11.10809911827547</v>
      </c>
    </row>
    <row r="131" spans="1:30" x14ac:dyDescent="0.2">
      <c r="A131" s="27">
        <v>114</v>
      </c>
      <c r="B131" s="28" t="s">
        <v>293</v>
      </c>
      <c r="C131" s="28" t="s">
        <v>294</v>
      </c>
      <c r="D131" s="28" t="s">
        <v>67</v>
      </c>
      <c r="E131" s="29">
        <v>1</v>
      </c>
      <c r="F131" s="30"/>
      <c r="G131" s="29"/>
      <c r="H131" s="31"/>
      <c r="I131" s="31"/>
      <c r="J131" s="32">
        <v>1.0379</v>
      </c>
      <c r="K131" s="29"/>
      <c r="L131" s="33">
        <v>2397</v>
      </c>
      <c r="M131" s="34">
        <f t="shared" si="15"/>
        <v>2720.5950000000003</v>
      </c>
      <c r="N131" s="40">
        <f t="shared" si="16"/>
        <v>2183.6669999999999</v>
      </c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7">
        <f t="shared" si="9"/>
        <v>3</v>
      </c>
      <c r="AB131" s="38">
        <f t="shared" si="10"/>
        <v>2433.7600000000002</v>
      </c>
      <c r="AC131" s="38">
        <f t="shared" si="11"/>
        <v>2433.7600000000002</v>
      </c>
      <c r="AD131" s="39">
        <f t="shared" si="12"/>
        <v>11.10809361232131</v>
      </c>
    </row>
    <row r="132" spans="1:30" x14ac:dyDescent="0.2">
      <c r="A132" s="27">
        <v>115</v>
      </c>
      <c r="B132" s="28" t="s">
        <v>295</v>
      </c>
      <c r="C132" s="28" t="s">
        <v>296</v>
      </c>
      <c r="D132" s="28" t="s">
        <v>67</v>
      </c>
      <c r="E132" s="29">
        <v>1</v>
      </c>
      <c r="F132" s="30"/>
      <c r="G132" s="29"/>
      <c r="H132" s="31"/>
      <c r="I132" s="31"/>
      <c r="J132" s="32">
        <v>1.0379</v>
      </c>
      <c r="K132" s="29"/>
      <c r="L132" s="33">
        <v>840</v>
      </c>
      <c r="M132" s="34">
        <f t="shared" si="15"/>
        <v>953.4</v>
      </c>
      <c r="N132" s="40">
        <f t="shared" si="16"/>
        <v>765.24</v>
      </c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7">
        <f t="shared" si="9"/>
        <v>3</v>
      </c>
      <c r="AB132" s="38">
        <f t="shared" si="10"/>
        <v>852.88</v>
      </c>
      <c r="AC132" s="38">
        <f t="shared" si="11"/>
        <v>852.88</v>
      </c>
      <c r="AD132" s="39">
        <f t="shared" si="12"/>
        <v>11.108120997406926</v>
      </c>
    </row>
    <row r="133" spans="1:30" x14ac:dyDescent="0.2">
      <c r="A133" s="27">
        <v>116</v>
      </c>
      <c r="B133" s="28" t="s">
        <v>297</v>
      </c>
      <c r="C133" s="28" t="s">
        <v>298</v>
      </c>
      <c r="D133" s="28" t="s">
        <v>67</v>
      </c>
      <c r="E133" s="29">
        <v>1</v>
      </c>
      <c r="F133" s="30"/>
      <c r="G133" s="29"/>
      <c r="H133" s="31"/>
      <c r="I133" s="31"/>
      <c r="J133" s="32">
        <v>1.0379</v>
      </c>
      <c r="K133" s="29"/>
      <c r="L133" s="33">
        <v>198</v>
      </c>
      <c r="M133" s="34">
        <f t="shared" si="15"/>
        <v>224.73</v>
      </c>
      <c r="N133" s="40">
        <f t="shared" si="16"/>
        <v>180.37799999999999</v>
      </c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7">
        <f t="shared" si="9"/>
        <v>3</v>
      </c>
      <c r="AB133" s="38">
        <f t="shared" si="10"/>
        <v>201.04</v>
      </c>
      <c r="AC133" s="38">
        <f t="shared" si="11"/>
        <v>201.04</v>
      </c>
      <c r="AD133" s="39">
        <f t="shared" si="12"/>
        <v>11.107899984255369</v>
      </c>
    </row>
    <row r="134" spans="1:30" x14ac:dyDescent="0.2">
      <c r="A134" s="27">
        <v>117</v>
      </c>
      <c r="B134" s="28" t="s">
        <v>299</v>
      </c>
      <c r="C134" s="28" t="s">
        <v>300</v>
      </c>
      <c r="D134" s="28" t="s">
        <v>67</v>
      </c>
      <c r="E134" s="29">
        <v>1</v>
      </c>
      <c r="F134" s="30"/>
      <c r="G134" s="29"/>
      <c r="H134" s="31"/>
      <c r="I134" s="31"/>
      <c r="J134" s="32">
        <v>1.0379</v>
      </c>
      <c r="K134" s="29"/>
      <c r="L134" s="33">
        <v>230</v>
      </c>
      <c r="M134" s="34">
        <f t="shared" si="15"/>
        <v>261.05</v>
      </c>
      <c r="N134" s="40">
        <f t="shared" si="16"/>
        <v>209.53</v>
      </c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7">
        <f t="shared" si="9"/>
        <v>3</v>
      </c>
      <c r="AB134" s="38">
        <f t="shared" si="10"/>
        <v>233.53</v>
      </c>
      <c r="AC134" s="38">
        <f t="shared" si="11"/>
        <v>233.53</v>
      </c>
      <c r="AD134" s="39">
        <f t="shared" si="12"/>
        <v>11.107962443602316</v>
      </c>
    </row>
    <row r="135" spans="1:30" x14ac:dyDescent="0.2">
      <c r="A135" s="27">
        <v>118</v>
      </c>
      <c r="B135" s="28" t="s">
        <v>301</v>
      </c>
      <c r="C135" s="28" t="s">
        <v>302</v>
      </c>
      <c r="D135" s="28" t="s">
        <v>67</v>
      </c>
      <c r="E135" s="29">
        <v>1</v>
      </c>
      <c r="F135" s="30"/>
      <c r="G135" s="29"/>
      <c r="H135" s="31"/>
      <c r="I135" s="31"/>
      <c r="J135" s="32">
        <v>1.0379</v>
      </c>
      <c r="K135" s="29"/>
      <c r="L135" s="33">
        <v>1398</v>
      </c>
      <c r="M135" s="34">
        <f t="shared" si="15"/>
        <v>1586.73</v>
      </c>
      <c r="N135" s="40">
        <f t="shared" si="16"/>
        <v>1273.578</v>
      </c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7">
        <f t="shared" si="9"/>
        <v>3</v>
      </c>
      <c r="AB135" s="38">
        <f t="shared" si="10"/>
        <v>1419.44</v>
      </c>
      <c r="AC135" s="38">
        <f t="shared" si="11"/>
        <v>1419.44</v>
      </c>
      <c r="AD135" s="39">
        <f t="shared" si="12"/>
        <v>11.108089694580469</v>
      </c>
    </row>
    <row r="136" spans="1:30" x14ac:dyDescent="0.2">
      <c r="A136" s="27">
        <v>119</v>
      </c>
      <c r="B136" s="28" t="s">
        <v>303</v>
      </c>
      <c r="C136" s="28" t="s">
        <v>304</v>
      </c>
      <c r="D136" s="28" t="s">
        <v>67</v>
      </c>
      <c r="E136" s="29">
        <v>1</v>
      </c>
      <c r="F136" s="30"/>
      <c r="G136" s="29"/>
      <c r="H136" s="31"/>
      <c r="I136" s="31"/>
      <c r="J136" s="32">
        <v>1.0379</v>
      </c>
      <c r="K136" s="29"/>
      <c r="L136" s="33">
        <v>2370</v>
      </c>
      <c r="M136" s="34">
        <f t="shared" si="15"/>
        <v>2689.95</v>
      </c>
      <c r="N136" s="40">
        <f t="shared" si="16"/>
        <v>2159.0700000000002</v>
      </c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7">
        <f t="shared" si="9"/>
        <v>3</v>
      </c>
      <c r="AB136" s="38">
        <f t="shared" si="10"/>
        <v>2406.34</v>
      </c>
      <c r="AC136" s="38">
        <f t="shared" si="11"/>
        <v>2406.34</v>
      </c>
      <c r="AD136" s="39">
        <f t="shared" si="12"/>
        <v>11.108120997406919</v>
      </c>
    </row>
    <row r="137" spans="1:30" x14ac:dyDescent="0.2">
      <c r="A137" s="27">
        <v>120</v>
      </c>
      <c r="B137" s="28" t="s">
        <v>305</v>
      </c>
      <c r="C137" s="28" t="s">
        <v>306</v>
      </c>
      <c r="D137" s="28" t="s">
        <v>67</v>
      </c>
      <c r="E137" s="29">
        <v>1</v>
      </c>
      <c r="F137" s="30"/>
      <c r="G137" s="29"/>
      <c r="H137" s="31"/>
      <c r="I137" s="31"/>
      <c r="J137" s="32">
        <v>1.0379</v>
      </c>
      <c r="K137" s="29"/>
      <c r="L137" s="33">
        <v>768</v>
      </c>
      <c r="M137" s="34">
        <f t="shared" si="15"/>
        <v>871.68000000000006</v>
      </c>
      <c r="N137" s="40">
        <f t="shared" si="16"/>
        <v>699.64800000000002</v>
      </c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7">
        <f t="shared" si="9"/>
        <v>3</v>
      </c>
      <c r="AB137" s="38">
        <f t="shared" si="10"/>
        <v>779.78</v>
      </c>
      <c r="AC137" s="38">
        <f t="shared" si="11"/>
        <v>779.78</v>
      </c>
      <c r="AD137" s="39">
        <f t="shared" si="12"/>
        <v>11.10806401661236</v>
      </c>
    </row>
    <row r="138" spans="1:30" x14ac:dyDescent="0.2">
      <c r="A138" s="27">
        <v>121</v>
      </c>
      <c r="B138" s="28" t="s">
        <v>307</v>
      </c>
      <c r="C138" s="28" t="s">
        <v>308</v>
      </c>
      <c r="D138" s="28" t="s">
        <v>67</v>
      </c>
      <c r="E138" s="29">
        <v>1</v>
      </c>
      <c r="F138" s="30"/>
      <c r="G138" s="29"/>
      <c r="H138" s="31"/>
      <c r="I138" s="31"/>
      <c r="J138" s="32">
        <v>1.0379</v>
      </c>
      <c r="K138" s="29"/>
      <c r="L138" s="33">
        <v>645</v>
      </c>
      <c r="M138" s="34">
        <f t="shared" si="15"/>
        <v>732.07500000000005</v>
      </c>
      <c r="N138" s="40">
        <f t="shared" si="16"/>
        <v>587.59500000000003</v>
      </c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7">
        <f t="shared" si="9"/>
        <v>3</v>
      </c>
      <c r="AB138" s="38">
        <f t="shared" si="10"/>
        <v>654.89</v>
      </c>
      <c r="AC138" s="38">
        <f t="shared" si="11"/>
        <v>654.89</v>
      </c>
      <c r="AD138" s="39">
        <f t="shared" si="12"/>
        <v>11.10812099740693</v>
      </c>
    </row>
    <row r="139" spans="1:30" x14ac:dyDescent="0.2">
      <c r="A139" s="27">
        <v>122</v>
      </c>
      <c r="B139" s="28" t="s">
        <v>309</v>
      </c>
      <c r="C139" s="28" t="s">
        <v>310</v>
      </c>
      <c r="D139" s="28" t="s">
        <v>67</v>
      </c>
      <c r="E139" s="29">
        <v>1</v>
      </c>
      <c r="F139" s="30"/>
      <c r="G139" s="29"/>
      <c r="H139" s="31"/>
      <c r="I139" s="31"/>
      <c r="J139" s="32">
        <v>1.0379</v>
      </c>
      <c r="K139" s="29"/>
      <c r="L139" s="33">
        <v>1007</v>
      </c>
      <c r="M139" s="34">
        <f t="shared" si="15"/>
        <v>1142.9449999999999</v>
      </c>
      <c r="N139" s="40">
        <f t="shared" si="16"/>
        <v>917.37699999999995</v>
      </c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7">
        <f t="shared" si="9"/>
        <v>3</v>
      </c>
      <c r="AB139" s="38">
        <f t="shared" si="10"/>
        <v>1022.45</v>
      </c>
      <c r="AC139" s="38">
        <f t="shared" si="11"/>
        <v>1022.45</v>
      </c>
      <c r="AD139" s="39">
        <f t="shared" si="12"/>
        <v>11.108019598027028</v>
      </c>
    </row>
    <row r="140" spans="1:30" x14ac:dyDescent="0.2">
      <c r="A140" s="27">
        <v>123</v>
      </c>
      <c r="B140" s="28" t="s">
        <v>311</v>
      </c>
      <c r="C140" s="28" t="s">
        <v>312</v>
      </c>
      <c r="D140" s="28" t="s">
        <v>67</v>
      </c>
      <c r="E140" s="29">
        <v>1</v>
      </c>
      <c r="F140" s="30"/>
      <c r="G140" s="29"/>
      <c r="H140" s="31"/>
      <c r="I140" s="31"/>
      <c r="J140" s="32">
        <v>1.0379</v>
      </c>
      <c r="K140" s="29"/>
      <c r="L140" s="33">
        <v>151</v>
      </c>
      <c r="M140" s="34">
        <f t="shared" si="15"/>
        <v>171.38499999999999</v>
      </c>
      <c r="N140" s="40">
        <f t="shared" si="16"/>
        <v>137.56100000000001</v>
      </c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7">
        <f t="shared" si="9"/>
        <v>3</v>
      </c>
      <c r="AB140" s="38">
        <f t="shared" si="10"/>
        <v>153.32</v>
      </c>
      <c r="AC140" s="38">
        <f t="shared" si="11"/>
        <v>153.32</v>
      </c>
      <c r="AD140" s="39">
        <f t="shared" si="12"/>
        <v>11.107782894758945</v>
      </c>
    </row>
    <row r="141" spans="1:30" x14ac:dyDescent="0.2">
      <c r="A141" s="27">
        <v>124</v>
      </c>
      <c r="B141" s="28" t="s">
        <v>313</v>
      </c>
      <c r="C141" s="28" t="s">
        <v>314</v>
      </c>
      <c r="D141" s="28" t="s">
        <v>67</v>
      </c>
      <c r="E141" s="29">
        <v>1</v>
      </c>
      <c r="F141" s="30"/>
      <c r="G141" s="29"/>
      <c r="H141" s="31"/>
      <c r="I141" s="31"/>
      <c r="J141" s="32">
        <v>1.0379</v>
      </c>
      <c r="K141" s="29"/>
      <c r="L141" s="33">
        <v>167</v>
      </c>
      <c r="M141" s="34">
        <f t="shared" si="15"/>
        <v>189.54500000000002</v>
      </c>
      <c r="N141" s="40">
        <f t="shared" si="16"/>
        <v>152.137</v>
      </c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7">
        <f t="shared" si="9"/>
        <v>3</v>
      </c>
      <c r="AB141" s="38">
        <f t="shared" si="10"/>
        <v>169.57</v>
      </c>
      <c r="AC141" s="38">
        <f t="shared" si="11"/>
        <v>169.57</v>
      </c>
      <c r="AD141" s="39">
        <f t="shared" si="12"/>
        <v>11.107509593290782</v>
      </c>
    </row>
    <row r="142" spans="1:30" x14ac:dyDescent="0.2">
      <c r="A142" s="27">
        <v>125</v>
      </c>
      <c r="B142" s="28" t="s">
        <v>315</v>
      </c>
      <c r="C142" s="28" t="s">
        <v>316</v>
      </c>
      <c r="D142" s="28" t="s">
        <v>67</v>
      </c>
      <c r="E142" s="29">
        <v>1</v>
      </c>
      <c r="F142" s="30"/>
      <c r="G142" s="29"/>
      <c r="H142" s="31"/>
      <c r="I142" s="31"/>
      <c r="J142" s="32">
        <v>1.0379</v>
      </c>
      <c r="K142" s="29"/>
      <c r="L142" s="33">
        <v>15183</v>
      </c>
      <c r="M142" s="34">
        <f t="shared" si="15"/>
        <v>17232.705000000002</v>
      </c>
      <c r="N142" s="40">
        <f t="shared" si="16"/>
        <v>13831.713</v>
      </c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7">
        <f t="shared" si="9"/>
        <v>3</v>
      </c>
      <c r="AB142" s="38">
        <f t="shared" si="10"/>
        <v>15415.81</v>
      </c>
      <c r="AC142" s="38">
        <f t="shared" si="11"/>
        <v>15415.81</v>
      </c>
      <c r="AD142" s="39">
        <f t="shared" si="12"/>
        <v>11.108118115139705</v>
      </c>
    </row>
    <row r="143" spans="1:30" x14ac:dyDescent="0.2">
      <c r="A143" s="27">
        <v>126</v>
      </c>
      <c r="B143" s="28" t="s">
        <v>317</v>
      </c>
      <c r="C143" s="28" t="s">
        <v>318</v>
      </c>
      <c r="D143" s="28" t="s">
        <v>67</v>
      </c>
      <c r="E143" s="29">
        <v>1</v>
      </c>
      <c r="F143" s="30"/>
      <c r="G143" s="29"/>
      <c r="H143" s="31"/>
      <c r="I143" s="31"/>
      <c r="J143" s="32">
        <v>1.0379</v>
      </c>
      <c r="K143" s="29"/>
      <c r="L143" s="33">
        <v>3500</v>
      </c>
      <c r="M143" s="34">
        <f t="shared" si="15"/>
        <v>3972.5</v>
      </c>
      <c r="N143" s="40">
        <f t="shared" si="16"/>
        <v>3188.5</v>
      </c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7">
        <f t="shared" si="9"/>
        <v>3</v>
      </c>
      <c r="AB143" s="38">
        <f t="shared" si="10"/>
        <v>3553.67</v>
      </c>
      <c r="AC143" s="38">
        <f t="shared" si="11"/>
        <v>3553.67</v>
      </c>
      <c r="AD143" s="39">
        <f t="shared" si="12"/>
        <v>11.108110578017959</v>
      </c>
    </row>
    <row r="144" spans="1:30" x14ac:dyDescent="0.2">
      <c r="A144" s="27">
        <v>127</v>
      </c>
      <c r="B144" s="28" t="s">
        <v>319</v>
      </c>
      <c r="C144" s="28" t="s">
        <v>320</v>
      </c>
      <c r="D144" s="28" t="s">
        <v>67</v>
      </c>
      <c r="E144" s="29">
        <v>1</v>
      </c>
      <c r="F144" s="30"/>
      <c r="G144" s="29"/>
      <c r="H144" s="31"/>
      <c r="I144" s="31"/>
      <c r="J144" s="32">
        <v>1.0379</v>
      </c>
      <c r="K144" s="29"/>
      <c r="L144" s="33">
        <v>799</v>
      </c>
      <c r="M144" s="34">
        <f t="shared" si="15"/>
        <v>906.86500000000001</v>
      </c>
      <c r="N144" s="40">
        <f t="shared" si="16"/>
        <v>727.88900000000001</v>
      </c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7">
        <f t="shared" si="9"/>
        <v>3</v>
      </c>
      <c r="AB144" s="38">
        <f t="shared" si="10"/>
        <v>811.26</v>
      </c>
      <c r="AC144" s="38">
        <f t="shared" si="11"/>
        <v>811.26</v>
      </c>
      <c r="AD144" s="39">
        <f t="shared" si="12"/>
        <v>11.108002329677744</v>
      </c>
    </row>
    <row r="145" spans="1:30" x14ac:dyDescent="0.2">
      <c r="A145" s="27">
        <v>128</v>
      </c>
      <c r="B145" s="28" t="s">
        <v>321</v>
      </c>
      <c r="C145" s="28" t="s">
        <v>322</v>
      </c>
      <c r="D145" s="28" t="s">
        <v>67</v>
      </c>
      <c r="E145" s="29">
        <v>1</v>
      </c>
      <c r="F145" s="30"/>
      <c r="G145" s="29"/>
      <c r="H145" s="31"/>
      <c r="I145" s="31"/>
      <c r="J145" s="32">
        <v>1.0379</v>
      </c>
      <c r="K145" s="29"/>
      <c r="L145" s="33">
        <v>816</v>
      </c>
      <c r="M145" s="34">
        <f t="shared" si="15"/>
        <v>926.16</v>
      </c>
      <c r="N145" s="40">
        <f t="shared" si="16"/>
        <v>743.37599999999998</v>
      </c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7">
        <f t="shared" si="9"/>
        <v>3</v>
      </c>
      <c r="AB145" s="38">
        <f t="shared" si="10"/>
        <v>828.52</v>
      </c>
      <c r="AC145" s="38">
        <f t="shared" si="11"/>
        <v>828.52</v>
      </c>
      <c r="AD145" s="39">
        <f t="shared" si="12"/>
        <v>11.108013739926143</v>
      </c>
    </row>
    <row r="146" spans="1:30" x14ac:dyDescent="0.2">
      <c r="A146" s="27">
        <v>129</v>
      </c>
      <c r="B146" s="28" t="s">
        <v>323</v>
      </c>
      <c r="C146" s="28" t="s">
        <v>324</v>
      </c>
      <c r="D146" s="28" t="s">
        <v>67</v>
      </c>
      <c r="E146" s="29">
        <v>1</v>
      </c>
      <c r="F146" s="30"/>
      <c r="G146" s="29"/>
      <c r="H146" s="31"/>
      <c r="I146" s="31"/>
      <c r="J146" s="32">
        <v>1.0379</v>
      </c>
      <c r="K146" s="29"/>
      <c r="L146" s="33">
        <v>20534</v>
      </c>
      <c r="M146" s="34">
        <f t="shared" si="15"/>
        <v>23306.09</v>
      </c>
      <c r="N146" s="40">
        <f t="shared" si="16"/>
        <v>18706.473999999998</v>
      </c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7">
        <f t="shared" ref="AA146:AA209" si="17">COUNTIF(K146:Z146,"&gt;0")</f>
        <v>3</v>
      </c>
      <c r="AB146" s="38">
        <f t="shared" ref="AB146:AB209" si="18">CEILING(SUM(K146:Z146)/COUNTIF(K146:Z146,"&gt;0"),0.01)</f>
        <v>20848.86</v>
      </c>
      <c r="AC146" s="38">
        <f t="shared" ref="AC146:AC209" si="19">AB146*E146</f>
        <v>20848.86</v>
      </c>
      <c r="AD146" s="39">
        <f t="shared" ref="AD146:AD209" si="20">STDEV(K146:Z146)/AB146*100</f>
        <v>11.108118155845714</v>
      </c>
    </row>
    <row r="147" spans="1:30" x14ac:dyDescent="0.2">
      <c r="A147" s="27">
        <v>130</v>
      </c>
      <c r="B147" s="28" t="s">
        <v>325</v>
      </c>
      <c r="C147" s="28" t="s">
        <v>326</v>
      </c>
      <c r="D147" s="28" t="s">
        <v>67</v>
      </c>
      <c r="E147" s="29">
        <v>1</v>
      </c>
      <c r="F147" s="30"/>
      <c r="G147" s="29"/>
      <c r="H147" s="31"/>
      <c r="I147" s="31"/>
      <c r="J147" s="32">
        <v>1.0379</v>
      </c>
      <c r="K147" s="29"/>
      <c r="L147" s="33">
        <v>167</v>
      </c>
      <c r="M147" s="34">
        <f t="shared" ref="M147:M178" si="21">L147+L147*13.5%</f>
        <v>189.54500000000002</v>
      </c>
      <c r="N147" s="40">
        <f t="shared" ref="N147:N165" si="22">L147-L147*8.9%</f>
        <v>152.137</v>
      </c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7">
        <f t="shared" si="17"/>
        <v>3</v>
      </c>
      <c r="AB147" s="38">
        <f t="shared" si="18"/>
        <v>169.57</v>
      </c>
      <c r="AC147" s="38">
        <f t="shared" si="19"/>
        <v>169.57</v>
      </c>
      <c r="AD147" s="39">
        <f t="shared" si="20"/>
        <v>11.107509593290782</v>
      </c>
    </row>
    <row r="148" spans="1:30" x14ac:dyDescent="0.2">
      <c r="A148" s="27">
        <v>131</v>
      </c>
      <c r="B148" s="28" t="s">
        <v>327</v>
      </c>
      <c r="C148" s="28" t="s">
        <v>328</v>
      </c>
      <c r="D148" s="28" t="s">
        <v>67</v>
      </c>
      <c r="E148" s="29">
        <v>1</v>
      </c>
      <c r="F148" s="30"/>
      <c r="G148" s="29"/>
      <c r="H148" s="31"/>
      <c r="I148" s="31"/>
      <c r="J148" s="32">
        <v>1.0379</v>
      </c>
      <c r="K148" s="29"/>
      <c r="L148" s="33">
        <v>331</v>
      </c>
      <c r="M148" s="34">
        <f t="shared" si="21"/>
        <v>375.685</v>
      </c>
      <c r="N148" s="40">
        <f t="shared" si="22"/>
        <v>301.541</v>
      </c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7">
        <f t="shared" si="17"/>
        <v>3</v>
      </c>
      <c r="AB148" s="38">
        <f t="shared" si="18"/>
        <v>336.08</v>
      </c>
      <c r="AC148" s="38">
        <f t="shared" si="19"/>
        <v>336.08</v>
      </c>
      <c r="AD148" s="39">
        <f t="shared" si="20"/>
        <v>11.107966754673091</v>
      </c>
    </row>
    <row r="149" spans="1:30" x14ac:dyDescent="0.2">
      <c r="A149" s="27">
        <v>132</v>
      </c>
      <c r="B149" s="28" t="s">
        <v>329</v>
      </c>
      <c r="C149" s="28" t="s">
        <v>330</v>
      </c>
      <c r="D149" s="28" t="s">
        <v>67</v>
      </c>
      <c r="E149" s="29">
        <v>1</v>
      </c>
      <c r="F149" s="30"/>
      <c r="G149" s="29"/>
      <c r="H149" s="31"/>
      <c r="I149" s="31"/>
      <c r="J149" s="32">
        <v>1.0379</v>
      </c>
      <c r="K149" s="29"/>
      <c r="L149" s="33">
        <v>1683</v>
      </c>
      <c r="M149" s="34">
        <f t="shared" si="21"/>
        <v>1910.2049999999999</v>
      </c>
      <c r="N149" s="40">
        <f t="shared" si="22"/>
        <v>1533.213</v>
      </c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7">
        <f t="shared" si="17"/>
        <v>3</v>
      </c>
      <c r="AB149" s="38">
        <f t="shared" si="18"/>
        <v>1708.81</v>
      </c>
      <c r="AC149" s="38">
        <f t="shared" si="19"/>
        <v>1708.81</v>
      </c>
      <c r="AD149" s="39">
        <f t="shared" si="20"/>
        <v>11.108094995403201</v>
      </c>
    </row>
    <row r="150" spans="1:30" x14ac:dyDescent="0.2">
      <c r="A150" s="27">
        <v>133</v>
      </c>
      <c r="B150" s="28" t="s">
        <v>331</v>
      </c>
      <c r="C150" s="28" t="s">
        <v>332</v>
      </c>
      <c r="D150" s="28" t="s">
        <v>67</v>
      </c>
      <c r="E150" s="29">
        <v>1</v>
      </c>
      <c r="F150" s="30"/>
      <c r="G150" s="29"/>
      <c r="H150" s="31"/>
      <c r="I150" s="31"/>
      <c r="J150" s="32">
        <v>1.0379</v>
      </c>
      <c r="K150" s="29"/>
      <c r="L150" s="33">
        <v>1683</v>
      </c>
      <c r="M150" s="34">
        <f t="shared" si="21"/>
        <v>1910.2049999999999</v>
      </c>
      <c r="N150" s="40">
        <f t="shared" si="22"/>
        <v>1533.213</v>
      </c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7">
        <f t="shared" si="17"/>
        <v>3</v>
      </c>
      <c r="AB150" s="38">
        <f t="shared" si="18"/>
        <v>1708.81</v>
      </c>
      <c r="AC150" s="38">
        <f t="shared" si="19"/>
        <v>1708.81</v>
      </c>
      <c r="AD150" s="39">
        <f t="shared" si="20"/>
        <v>11.108094995403201</v>
      </c>
    </row>
    <row r="151" spans="1:30" x14ac:dyDescent="0.2">
      <c r="A151" s="27">
        <v>134</v>
      </c>
      <c r="B151" s="28" t="s">
        <v>333</v>
      </c>
      <c r="C151" s="28" t="s">
        <v>334</v>
      </c>
      <c r="D151" s="28" t="s">
        <v>67</v>
      </c>
      <c r="E151" s="29">
        <v>1</v>
      </c>
      <c r="F151" s="30"/>
      <c r="G151" s="29"/>
      <c r="H151" s="31"/>
      <c r="I151" s="31"/>
      <c r="J151" s="32">
        <v>1.0379</v>
      </c>
      <c r="K151" s="29"/>
      <c r="L151" s="33">
        <v>604</v>
      </c>
      <c r="M151" s="34">
        <f t="shared" si="21"/>
        <v>685.54</v>
      </c>
      <c r="N151" s="40">
        <f t="shared" si="22"/>
        <v>550.24400000000003</v>
      </c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7">
        <f t="shared" si="17"/>
        <v>3</v>
      </c>
      <c r="AB151" s="38">
        <f t="shared" si="18"/>
        <v>613.27</v>
      </c>
      <c r="AC151" s="38">
        <f t="shared" si="19"/>
        <v>613.27</v>
      </c>
      <c r="AD151" s="39">
        <f t="shared" si="20"/>
        <v>11.107964018617844</v>
      </c>
    </row>
    <row r="152" spans="1:30" x14ac:dyDescent="0.2">
      <c r="A152" s="27">
        <v>135</v>
      </c>
      <c r="B152" s="28" t="s">
        <v>335</v>
      </c>
      <c r="C152" s="28" t="s">
        <v>336</v>
      </c>
      <c r="D152" s="28" t="s">
        <v>67</v>
      </c>
      <c r="E152" s="29">
        <v>1</v>
      </c>
      <c r="F152" s="30"/>
      <c r="G152" s="29"/>
      <c r="H152" s="31"/>
      <c r="I152" s="31"/>
      <c r="J152" s="32">
        <v>1.0379</v>
      </c>
      <c r="K152" s="29"/>
      <c r="L152" s="33">
        <v>317</v>
      </c>
      <c r="M152" s="34">
        <f t="shared" si="21"/>
        <v>359.79500000000002</v>
      </c>
      <c r="N152" s="40">
        <f t="shared" si="22"/>
        <v>288.78699999999998</v>
      </c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7">
        <f t="shared" si="17"/>
        <v>3</v>
      </c>
      <c r="AB152" s="38">
        <f t="shared" si="18"/>
        <v>321.87</v>
      </c>
      <c r="AC152" s="38">
        <f t="shared" si="19"/>
        <v>321.87</v>
      </c>
      <c r="AD152" s="39">
        <f t="shared" si="20"/>
        <v>11.107798892843054</v>
      </c>
    </row>
    <row r="153" spans="1:30" x14ac:dyDescent="0.2">
      <c r="A153" s="27">
        <v>136</v>
      </c>
      <c r="B153" s="28" t="s">
        <v>337</v>
      </c>
      <c r="C153" s="28" t="s">
        <v>338</v>
      </c>
      <c r="D153" s="28" t="s">
        <v>67</v>
      </c>
      <c r="E153" s="29">
        <v>1</v>
      </c>
      <c r="F153" s="30"/>
      <c r="G153" s="29"/>
      <c r="H153" s="31"/>
      <c r="I153" s="31"/>
      <c r="J153" s="32">
        <v>1.0379</v>
      </c>
      <c r="K153" s="29"/>
      <c r="L153" s="33">
        <v>1173</v>
      </c>
      <c r="M153" s="34">
        <f t="shared" si="21"/>
        <v>1331.355</v>
      </c>
      <c r="N153" s="40">
        <f t="shared" si="22"/>
        <v>1068.6030000000001</v>
      </c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7">
        <f t="shared" si="17"/>
        <v>3</v>
      </c>
      <c r="AB153" s="38">
        <f t="shared" si="18"/>
        <v>1190.99</v>
      </c>
      <c r="AC153" s="38">
        <f t="shared" si="19"/>
        <v>1190.99</v>
      </c>
      <c r="AD153" s="39">
        <f t="shared" si="20"/>
        <v>11.108083690222156</v>
      </c>
    </row>
    <row r="154" spans="1:30" x14ac:dyDescent="0.2">
      <c r="A154" s="27">
        <v>137</v>
      </c>
      <c r="B154" s="28" t="s">
        <v>339</v>
      </c>
      <c r="C154" s="28" t="s">
        <v>340</v>
      </c>
      <c r="D154" s="28" t="s">
        <v>67</v>
      </c>
      <c r="E154" s="29">
        <v>1</v>
      </c>
      <c r="F154" s="30"/>
      <c r="G154" s="29"/>
      <c r="H154" s="31"/>
      <c r="I154" s="31"/>
      <c r="J154" s="32">
        <v>1.0379</v>
      </c>
      <c r="K154" s="29"/>
      <c r="L154" s="33">
        <v>5244</v>
      </c>
      <c r="M154" s="34">
        <f t="shared" si="21"/>
        <v>5951.9400000000005</v>
      </c>
      <c r="N154" s="40">
        <f t="shared" si="22"/>
        <v>4777.2839999999997</v>
      </c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7">
        <f t="shared" si="17"/>
        <v>3</v>
      </c>
      <c r="AB154" s="38">
        <f t="shared" si="18"/>
        <v>5324.41</v>
      </c>
      <c r="AC154" s="38">
        <f t="shared" si="19"/>
        <v>5324.41</v>
      </c>
      <c r="AD154" s="39">
        <f t="shared" si="20"/>
        <v>11.108116824880405</v>
      </c>
    </row>
    <row r="155" spans="1:30" x14ac:dyDescent="0.2">
      <c r="A155" s="27">
        <v>138</v>
      </c>
      <c r="B155" s="28" t="s">
        <v>341</v>
      </c>
      <c r="C155" s="28" t="s">
        <v>342</v>
      </c>
      <c r="D155" s="28" t="s">
        <v>67</v>
      </c>
      <c r="E155" s="29">
        <v>1</v>
      </c>
      <c r="F155" s="30"/>
      <c r="G155" s="29"/>
      <c r="H155" s="31"/>
      <c r="I155" s="31"/>
      <c r="J155" s="32">
        <v>1.0379</v>
      </c>
      <c r="K155" s="29"/>
      <c r="L155" s="33">
        <v>4532</v>
      </c>
      <c r="M155" s="34">
        <f t="shared" si="21"/>
        <v>5143.82</v>
      </c>
      <c r="N155" s="40">
        <f t="shared" si="22"/>
        <v>4128.652</v>
      </c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7">
        <f t="shared" si="17"/>
        <v>3</v>
      </c>
      <c r="AB155" s="38">
        <f t="shared" si="18"/>
        <v>4601.5</v>
      </c>
      <c r="AC155" s="38">
        <f t="shared" si="19"/>
        <v>4601.5</v>
      </c>
      <c r="AD155" s="39">
        <f t="shared" si="20"/>
        <v>11.108098466537431</v>
      </c>
    </row>
    <row r="156" spans="1:30" x14ac:dyDescent="0.2">
      <c r="A156" s="27">
        <v>139</v>
      </c>
      <c r="B156" s="28" t="s">
        <v>343</v>
      </c>
      <c r="C156" s="28" t="s">
        <v>344</v>
      </c>
      <c r="D156" s="28" t="s">
        <v>67</v>
      </c>
      <c r="E156" s="29">
        <v>1</v>
      </c>
      <c r="F156" s="30"/>
      <c r="G156" s="29"/>
      <c r="H156" s="31"/>
      <c r="I156" s="31"/>
      <c r="J156" s="32">
        <v>1.0379</v>
      </c>
      <c r="K156" s="29"/>
      <c r="L156" s="33">
        <v>119</v>
      </c>
      <c r="M156" s="34">
        <f t="shared" si="21"/>
        <v>135.065</v>
      </c>
      <c r="N156" s="40">
        <f t="shared" si="22"/>
        <v>108.40899999999999</v>
      </c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7">
        <f t="shared" si="17"/>
        <v>3</v>
      </c>
      <c r="AB156" s="38">
        <f t="shared" si="18"/>
        <v>120.83</v>
      </c>
      <c r="AC156" s="38">
        <f t="shared" si="19"/>
        <v>120.83</v>
      </c>
      <c r="AD156" s="39">
        <f t="shared" si="20"/>
        <v>11.107630694402824</v>
      </c>
    </row>
    <row r="157" spans="1:30" x14ac:dyDescent="0.2">
      <c r="A157" s="27">
        <v>140</v>
      </c>
      <c r="B157" s="28" t="s">
        <v>345</v>
      </c>
      <c r="C157" s="28" t="s">
        <v>346</v>
      </c>
      <c r="D157" s="28" t="s">
        <v>67</v>
      </c>
      <c r="E157" s="29">
        <v>1</v>
      </c>
      <c r="F157" s="30"/>
      <c r="G157" s="29"/>
      <c r="H157" s="31"/>
      <c r="I157" s="31"/>
      <c r="J157" s="32">
        <v>1.0379</v>
      </c>
      <c r="K157" s="29"/>
      <c r="L157" s="33">
        <v>2356</v>
      </c>
      <c r="M157" s="34">
        <f t="shared" si="21"/>
        <v>2674.06</v>
      </c>
      <c r="N157" s="40">
        <f t="shared" si="22"/>
        <v>2146.3159999999998</v>
      </c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7">
        <f t="shared" si="17"/>
        <v>3</v>
      </c>
      <c r="AB157" s="38">
        <f t="shared" si="18"/>
        <v>2392.13</v>
      </c>
      <c r="AC157" s="38">
        <f t="shared" si="19"/>
        <v>2392.13</v>
      </c>
      <c r="AD157" s="39">
        <f t="shared" si="20"/>
        <v>11.108099327222622</v>
      </c>
    </row>
    <row r="158" spans="1:30" x14ac:dyDescent="0.2">
      <c r="A158" s="27">
        <v>141</v>
      </c>
      <c r="B158" s="28" t="s">
        <v>347</v>
      </c>
      <c r="C158" s="28" t="s">
        <v>348</v>
      </c>
      <c r="D158" s="28" t="s">
        <v>67</v>
      </c>
      <c r="E158" s="29">
        <v>1</v>
      </c>
      <c r="F158" s="30"/>
      <c r="G158" s="29"/>
      <c r="H158" s="31"/>
      <c r="I158" s="31"/>
      <c r="J158" s="32">
        <v>1.0379</v>
      </c>
      <c r="K158" s="29"/>
      <c r="L158" s="33">
        <v>1826</v>
      </c>
      <c r="M158" s="34">
        <f t="shared" si="21"/>
        <v>2072.5100000000002</v>
      </c>
      <c r="N158" s="40">
        <f t="shared" si="22"/>
        <v>1663.4859999999999</v>
      </c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7">
        <f t="shared" si="17"/>
        <v>3</v>
      </c>
      <c r="AB158" s="38">
        <f t="shared" si="18"/>
        <v>1854</v>
      </c>
      <c r="AC158" s="38">
        <f t="shared" si="19"/>
        <v>1854</v>
      </c>
      <c r="AD158" s="39">
        <f t="shared" si="20"/>
        <v>11.108113008826573</v>
      </c>
    </row>
    <row r="159" spans="1:30" x14ac:dyDescent="0.2">
      <c r="A159" s="27">
        <v>142</v>
      </c>
      <c r="B159" s="28" t="s">
        <v>349</v>
      </c>
      <c r="C159" s="28" t="s">
        <v>350</v>
      </c>
      <c r="D159" s="28" t="s">
        <v>67</v>
      </c>
      <c r="E159" s="29">
        <v>1</v>
      </c>
      <c r="F159" s="30"/>
      <c r="G159" s="29"/>
      <c r="H159" s="31"/>
      <c r="I159" s="31"/>
      <c r="J159" s="32">
        <v>1.0379</v>
      </c>
      <c r="K159" s="29"/>
      <c r="L159" s="33">
        <v>245</v>
      </c>
      <c r="M159" s="34">
        <f t="shared" si="21"/>
        <v>278.07499999999999</v>
      </c>
      <c r="N159" s="40">
        <f t="shared" si="22"/>
        <v>223.19499999999999</v>
      </c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7">
        <f t="shared" si="17"/>
        <v>3</v>
      </c>
      <c r="AB159" s="38">
        <f t="shared" si="18"/>
        <v>248.76000000000002</v>
      </c>
      <c r="AC159" s="38">
        <f t="shared" si="19"/>
        <v>248.76000000000002</v>
      </c>
      <c r="AD159" s="39">
        <f t="shared" si="20"/>
        <v>11.107972150848028</v>
      </c>
    </row>
    <row r="160" spans="1:30" x14ac:dyDescent="0.2">
      <c r="A160" s="27">
        <v>143</v>
      </c>
      <c r="B160" s="28" t="s">
        <v>351</v>
      </c>
      <c r="C160" s="28" t="s">
        <v>352</v>
      </c>
      <c r="D160" s="28" t="s">
        <v>67</v>
      </c>
      <c r="E160" s="29">
        <v>1</v>
      </c>
      <c r="F160" s="30"/>
      <c r="G160" s="29"/>
      <c r="H160" s="31"/>
      <c r="I160" s="31"/>
      <c r="J160" s="32">
        <v>1.0379</v>
      </c>
      <c r="K160" s="29"/>
      <c r="L160" s="33">
        <v>180</v>
      </c>
      <c r="M160" s="34">
        <f t="shared" si="21"/>
        <v>204.3</v>
      </c>
      <c r="N160" s="40">
        <f t="shared" si="22"/>
        <v>163.98</v>
      </c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7">
        <f t="shared" si="17"/>
        <v>3</v>
      </c>
      <c r="AB160" s="38">
        <f t="shared" si="18"/>
        <v>182.76</v>
      </c>
      <c r="AC160" s="38">
        <f t="shared" si="19"/>
        <v>182.76</v>
      </c>
      <c r="AD160" s="39">
        <f t="shared" si="20"/>
        <v>11.108120997406932</v>
      </c>
    </row>
    <row r="161" spans="1:30" x14ac:dyDescent="0.2">
      <c r="A161" s="27">
        <v>144</v>
      </c>
      <c r="B161" s="28" t="s">
        <v>353</v>
      </c>
      <c r="C161" s="28" t="s">
        <v>354</v>
      </c>
      <c r="D161" s="28" t="s">
        <v>67</v>
      </c>
      <c r="E161" s="29">
        <v>1</v>
      </c>
      <c r="F161" s="30"/>
      <c r="G161" s="29"/>
      <c r="H161" s="31"/>
      <c r="I161" s="31"/>
      <c r="J161" s="32">
        <v>1.0379</v>
      </c>
      <c r="K161" s="29"/>
      <c r="L161" s="33">
        <v>17406</v>
      </c>
      <c r="M161" s="34">
        <f t="shared" si="21"/>
        <v>19755.810000000001</v>
      </c>
      <c r="N161" s="40">
        <f t="shared" si="22"/>
        <v>15856.866</v>
      </c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7">
        <f t="shared" si="17"/>
        <v>3</v>
      </c>
      <c r="AB161" s="38">
        <f t="shared" si="18"/>
        <v>17672.900000000001</v>
      </c>
      <c r="AC161" s="38">
        <f t="shared" si="19"/>
        <v>17672.900000000001</v>
      </c>
      <c r="AD161" s="39">
        <f t="shared" si="20"/>
        <v>11.108115969088546</v>
      </c>
    </row>
    <row r="162" spans="1:30" x14ac:dyDescent="0.2">
      <c r="A162" s="27">
        <v>145</v>
      </c>
      <c r="B162" s="28" t="s">
        <v>355</v>
      </c>
      <c r="C162" s="28" t="s">
        <v>356</v>
      </c>
      <c r="D162" s="28" t="s">
        <v>67</v>
      </c>
      <c r="E162" s="29">
        <v>1</v>
      </c>
      <c r="F162" s="30"/>
      <c r="G162" s="29"/>
      <c r="H162" s="31"/>
      <c r="I162" s="31"/>
      <c r="J162" s="32">
        <v>1.0379</v>
      </c>
      <c r="K162" s="29"/>
      <c r="L162" s="33">
        <v>8535</v>
      </c>
      <c r="M162" s="34">
        <f t="shared" si="21"/>
        <v>9687.2250000000004</v>
      </c>
      <c r="N162" s="40">
        <f t="shared" si="22"/>
        <v>7775.3850000000002</v>
      </c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7">
        <f t="shared" si="17"/>
        <v>3</v>
      </c>
      <c r="AB162" s="38">
        <f t="shared" si="18"/>
        <v>8665.8700000000008</v>
      </c>
      <c r="AC162" s="38">
        <f t="shared" si="19"/>
        <v>8665.8700000000008</v>
      </c>
      <c r="AD162" s="39">
        <f t="shared" si="20"/>
        <v>11.108120997406926</v>
      </c>
    </row>
    <row r="163" spans="1:30" x14ac:dyDescent="0.2">
      <c r="A163" s="27">
        <v>146</v>
      </c>
      <c r="B163" s="28" t="s">
        <v>357</v>
      </c>
      <c r="C163" s="28" t="s">
        <v>358</v>
      </c>
      <c r="D163" s="28" t="s">
        <v>67</v>
      </c>
      <c r="E163" s="29">
        <v>1</v>
      </c>
      <c r="F163" s="30"/>
      <c r="G163" s="29"/>
      <c r="H163" s="31"/>
      <c r="I163" s="31"/>
      <c r="J163" s="32">
        <v>1.0379</v>
      </c>
      <c r="K163" s="29"/>
      <c r="L163" s="33">
        <v>819</v>
      </c>
      <c r="M163" s="34">
        <f t="shared" si="21"/>
        <v>929.56500000000005</v>
      </c>
      <c r="N163" s="40">
        <f t="shared" si="22"/>
        <v>746.10900000000004</v>
      </c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7">
        <f t="shared" si="17"/>
        <v>3</v>
      </c>
      <c r="AB163" s="38">
        <f t="shared" si="18"/>
        <v>831.56000000000006</v>
      </c>
      <c r="AC163" s="38">
        <f t="shared" si="19"/>
        <v>831.56000000000006</v>
      </c>
      <c r="AD163" s="39">
        <f t="shared" si="20"/>
        <v>11.108094281064156</v>
      </c>
    </row>
    <row r="164" spans="1:30" x14ac:dyDescent="0.2">
      <c r="A164" s="27">
        <v>147</v>
      </c>
      <c r="B164" s="28" t="s">
        <v>359</v>
      </c>
      <c r="C164" s="28" t="s">
        <v>360</v>
      </c>
      <c r="D164" s="28" t="s">
        <v>67</v>
      </c>
      <c r="E164" s="29">
        <v>1</v>
      </c>
      <c r="F164" s="30"/>
      <c r="G164" s="29"/>
      <c r="H164" s="31"/>
      <c r="I164" s="31"/>
      <c r="J164" s="32">
        <v>1.0379</v>
      </c>
      <c r="K164" s="29"/>
      <c r="L164" s="33">
        <v>83</v>
      </c>
      <c r="M164" s="34">
        <f t="shared" si="21"/>
        <v>94.204999999999998</v>
      </c>
      <c r="N164" s="40">
        <f t="shared" si="22"/>
        <v>75.613</v>
      </c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7">
        <f t="shared" si="17"/>
        <v>3</v>
      </c>
      <c r="AB164" s="38">
        <f t="shared" si="18"/>
        <v>84.28</v>
      </c>
      <c r="AC164" s="38">
        <f t="shared" si="19"/>
        <v>84.28</v>
      </c>
      <c r="AD164" s="39">
        <f t="shared" si="20"/>
        <v>11.107154462594623</v>
      </c>
    </row>
    <row r="165" spans="1:30" x14ac:dyDescent="0.2">
      <c r="A165" s="27">
        <v>148</v>
      </c>
      <c r="B165" s="28" t="s">
        <v>361</v>
      </c>
      <c r="C165" s="28" t="s">
        <v>362</v>
      </c>
      <c r="D165" s="28" t="s">
        <v>67</v>
      </c>
      <c r="E165" s="29">
        <v>1</v>
      </c>
      <c r="F165" s="30"/>
      <c r="G165" s="29"/>
      <c r="H165" s="31"/>
      <c r="I165" s="31"/>
      <c r="J165" s="32">
        <v>1.0379</v>
      </c>
      <c r="K165" s="29"/>
      <c r="L165" s="33">
        <v>85</v>
      </c>
      <c r="M165" s="34">
        <f t="shared" si="21"/>
        <v>96.474999999999994</v>
      </c>
      <c r="N165" s="40">
        <f t="shared" si="22"/>
        <v>77.435000000000002</v>
      </c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7">
        <f t="shared" si="17"/>
        <v>3</v>
      </c>
      <c r="AB165" s="38">
        <f t="shared" si="18"/>
        <v>86.31</v>
      </c>
      <c r="AC165" s="38">
        <f t="shared" si="19"/>
        <v>86.31</v>
      </c>
      <c r="AD165" s="39">
        <f t="shared" si="20"/>
        <v>11.107262995553342</v>
      </c>
    </row>
    <row r="166" spans="1:30" x14ac:dyDescent="0.2">
      <c r="A166" s="27">
        <v>149</v>
      </c>
      <c r="B166" s="28" t="s">
        <v>363</v>
      </c>
      <c r="C166" s="28" t="s">
        <v>364</v>
      </c>
      <c r="D166" s="28" t="s">
        <v>67</v>
      </c>
      <c r="E166" s="29">
        <v>1</v>
      </c>
      <c r="F166" s="30"/>
      <c r="G166" s="29"/>
      <c r="H166" s="31"/>
      <c r="I166" s="31"/>
      <c r="J166" s="32">
        <v>1.0379</v>
      </c>
      <c r="K166" s="29"/>
      <c r="L166" s="33">
        <v>148</v>
      </c>
      <c r="M166" s="34">
        <v>154</v>
      </c>
      <c r="N166" s="40">
        <v>130</v>
      </c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7">
        <f t="shared" si="17"/>
        <v>3</v>
      </c>
      <c r="AB166" s="38">
        <f t="shared" si="18"/>
        <v>144</v>
      </c>
      <c r="AC166" s="38">
        <f t="shared" si="19"/>
        <v>144</v>
      </c>
      <c r="AD166" s="39">
        <f t="shared" si="20"/>
        <v>8.6736083311088876</v>
      </c>
    </row>
    <row r="167" spans="1:30" x14ac:dyDescent="0.2">
      <c r="A167" s="27">
        <v>150</v>
      </c>
      <c r="B167" s="28" t="s">
        <v>365</v>
      </c>
      <c r="C167" s="28" t="s">
        <v>366</v>
      </c>
      <c r="D167" s="28" t="s">
        <v>67</v>
      </c>
      <c r="E167" s="29">
        <v>1</v>
      </c>
      <c r="F167" s="30"/>
      <c r="G167" s="29"/>
      <c r="H167" s="31"/>
      <c r="I167" s="31"/>
      <c r="J167" s="32">
        <v>1.0379</v>
      </c>
      <c r="K167" s="29"/>
      <c r="L167" s="33">
        <v>148</v>
      </c>
      <c r="M167" s="34">
        <v>150</v>
      </c>
      <c r="N167" s="40">
        <f t="shared" ref="N167:N198" si="23">L167-L167*8.9%</f>
        <v>134.828</v>
      </c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7">
        <f t="shared" si="17"/>
        <v>3</v>
      </c>
      <c r="AB167" s="38">
        <f t="shared" si="18"/>
        <v>144.28</v>
      </c>
      <c r="AC167" s="38">
        <f t="shared" si="19"/>
        <v>144.28</v>
      </c>
      <c r="AD167" s="39">
        <f t="shared" si="20"/>
        <v>5.7132587413329157</v>
      </c>
    </row>
    <row r="168" spans="1:30" x14ac:dyDescent="0.2">
      <c r="A168" s="27">
        <v>151</v>
      </c>
      <c r="B168" s="28" t="s">
        <v>367</v>
      </c>
      <c r="C168" s="28" t="s">
        <v>368</v>
      </c>
      <c r="D168" s="28" t="s">
        <v>67</v>
      </c>
      <c r="E168" s="29">
        <v>1</v>
      </c>
      <c r="F168" s="30"/>
      <c r="G168" s="29"/>
      <c r="H168" s="31"/>
      <c r="I168" s="31"/>
      <c r="J168" s="32">
        <v>1.0379</v>
      </c>
      <c r="K168" s="29"/>
      <c r="L168" s="33">
        <v>1981</v>
      </c>
      <c r="M168" s="34">
        <f t="shared" ref="M168:M199" si="24">L168+L168*13.5%</f>
        <v>2248.4349999999999</v>
      </c>
      <c r="N168" s="40">
        <f t="shared" si="23"/>
        <v>1804.691</v>
      </c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7">
        <f t="shared" si="17"/>
        <v>3</v>
      </c>
      <c r="AB168" s="38">
        <f t="shared" si="18"/>
        <v>2011.38</v>
      </c>
      <c r="AC168" s="38">
        <f t="shared" si="19"/>
        <v>2011.38</v>
      </c>
      <c r="AD168" s="39">
        <f t="shared" si="20"/>
        <v>11.108095225102344</v>
      </c>
    </row>
    <row r="169" spans="1:30" x14ac:dyDescent="0.2">
      <c r="A169" s="27">
        <v>152</v>
      </c>
      <c r="B169" s="28" t="s">
        <v>369</v>
      </c>
      <c r="C169" s="28" t="s">
        <v>370</v>
      </c>
      <c r="D169" s="28" t="s">
        <v>67</v>
      </c>
      <c r="E169" s="29">
        <v>1</v>
      </c>
      <c r="F169" s="30"/>
      <c r="G169" s="29"/>
      <c r="H169" s="31"/>
      <c r="I169" s="31"/>
      <c r="J169" s="32">
        <v>1.0379</v>
      </c>
      <c r="K169" s="29"/>
      <c r="L169" s="33">
        <v>1011</v>
      </c>
      <c r="M169" s="34">
        <f t="shared" si="24"/>
        <v>1147.4850000000001</v>
      </c>
      <c r="N169" s="40">
        <f t="shared" si="23"/>
        <v>921.02099999999996</v>
      </c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7">
        <f t="shared" si="17"/>
        <v>3</v>
      </c>
      <c r="AB169" s="38">
        <f t="shared" si="18"/>
        <v>1026.51</v>
      </c>
      <c r="AC169" s="38">
        <f t="shared" si="19"/>
        <v>1026.51</v>
      </c>
      <c r="AD169" s="39">
        <f t="shared" si="20"/>
        <v>11.108034427409585</v>
      </c>
    </row>
    <row r="170" spans="1:30" x14ac:dyDescent="0.2">
      <c r="A170" s="27">
        <v>153</v>
      </c>
      <c r="B170" s="28" t="s">
        <v>371</v>
      </c>
      <c r="C170" s="28" t="s">
        <v>372</v>
      </c>
      <c r="D170" s="28" t="s">
        <v>67</v>
      </c>
      <c r="E170" s="29">
        <v>1</v>
      </c>
      <c r="F170" s="30"/>
      <c r="G170" s="29"/>
      <c r="H170" s="31"/>
      <c r="I170" s="31"/>
      <c r="J170" s="32">
        <v>1.0379</v>
      </c>
      <c r="K170" s="29"/>
      <c r="L170" s="33">
        <v>560</v>
      </c>
      <c r="M170" s="34">
        <f t="shared" si="24"/>
        <v>635.6</v>
      </c>
      <c r="N170" s="40">
        <f t="shared" si="23"/>
        <v>510.15999999999997</v>
      </c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7">
        <f t="shared" si="17"/>
        <v>3</v>
      </c>
      <c r="AB170" s="38">
        <f t="shared" si="18"/>
        <v>568.59</v>
      </c>
      <c r="AC170" s="38">
        <f t="shared" si="19"/>
        <v>568.59</v>
      </c>
      <c r="AD170" s="39">
        <f t="shared" si="20"/>
        <v>11.108055876546574</v>
      </c>
    </row>
    <row r="171" spans="1:30" x14ac:dyDescent="0.2">
      <c r="A171" s="27">
        <v>154</v>
      </c>
      <c r="B171" s="28" t="s">
        <v>373</v>
      </c>
      <c r="C171" s="28" t="s">
        <v>374</v>
      </c>
      <c r="D171" s="28" t="s">
        <v>67</v>
      </c>
      <c r="E171" s="29">
        <v>1</v>
      </c>
      <c r="F171" s="30"/>
      <c r="G171" s="29"/>
      <c r="H171" s="31"/>
      <c r="I171" s="31"/>
      <c r="J171" s="32">
        <v>1.0379</v>
      </c>
      <c r="K171" s="29"/>
      <c r="L171" s="33">
        <v>4368</v>
      </c>
      <c r="M171" s="34">
        <f t="shared" si="24"/>
        <v>4957.68</v>
      </c>
      <c r="N171" s="40">
        <f t="shared" si="23"/>
        <v>3979.248</v>
      </c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7">
        <f t="shared" si="17"/>
        <v>3</v>
      </c>
      <c r="AB171" s="38">
        <f t="shared" si="18"/>
        <v>4434.9800000000005</v>
      </c>
      <c r="AC171" s="38">
        <f t="shared" si="19"/>
        <v>4434.9800000000005</v>
      </c>
      <c r="AD171" s="39">
        <f t="shared" si="20"/>
        <v>11.108110978763328</v>
      </c>
    </row>
    <row r="172" spans="1:30" x14ac:dyDescent="0.2">
      <c r="A172" s="27">
        <v>155</v>
      </c>
      <c r="B172" s="28" t="s">
        <v>375</v>
      </c>
      <c r="C172" s="28" t="s">
        <v>376</v>
      </c>
      <c r="D172" s="28" t="s">
        <v>67</v>
      </c>
      <c r="E172" s="29">
        <v>1</v>
      </c>
      <c r="F172" s="30"/>
      <c r="G172" s="29"/>
      <c r="H172" s="31"/>
      <c r="I172" s="31"/>
      <c r="J172" s="32">
        <v>1.0379</v>
      </c>
      <c r="K172" s="29"/>
      <c r="L172" s="33">
        <v>247</v>
      </c>
      <c r="M172" s="34">
        <f t="shared" si="24"/>
        <v>280.34500000000003</v>
      </c>
      <c r="N172" s="40">
        <f t="shared" si="23"/>
        <v>225.017</v>
      </c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7">
        <f t="shared" si="17"/>
        <v>3</v>
      </c>
      <c r="AB172" s="38">
        <f t="shared" si="18"/>
        <v>250.79</v>
      </c>
      <c r="AC172" s="38">
        <f t="shared" si="19"/>
        <v>250.79</v>
      </c>
      <c r="AD172" s="39">
        <f t="shared" si="20"/>
        <v>11.108002884021261</v>
      </c>
    </row>
    <row r="173" spans="1:30" x14ac:dyDescent="0.2">
      <c r="A173" s="27">
        <v>156</v>
      </c>
      <c r="B173" s="28" t="s">
        <v>377</v>
      </c>
      <c r="C173" s="28" t="s">
        <v>378</v>
      </c>
      <c r="D173" s="28" t="s">
        <v>67</v>
      </c>
      <c r="E173" s="29">
        <v>1</v>
      </c>
      <c r="F173" s="30"/>
      <c r="G173" s="29"/>
      <c r="H173" s="31"/>
      <c r="I173" s="31"/>
      <c r="J173" s="32">
        <v>1.0379</v>
      </c>
      <c r="K173" s="29"/>
      <c r="L173" s="33">
        <v>174</v>
      </c>
      <c r="M173" s="34">
        <f t="shared" si="24"/>
        <v>197.49</v>
      </c>
      <c r="N173" s="40">
        <f t="shared" si="23"/>
        <v>158.51400000000001</v>
      </c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7">
        <f t="shared" si="17"/>
        <v>3</v>
      </c>
      <c r="AB173" s="38">
        <f t="shared" si="18"/>
        <v>176.67000000000002</v>
      </c>
      <c r="AC173" s="38">
        <f t="shared" si="19"/>
        <v>176.67000000000002</v>
      </c>
      <c r="AD173" s="39">
        <f t="shared" si="20"/>
        <v>11.107995247466389</v>
      </c>
    </row>
    <row r="174" spans="1:30" x14ac:dyDescent="0.2">
      <c r="A174" s="27">
        <v>157</v>
      </c>
      <c r="B174" s="28" t="s">
        <v>379</v>
      </c>
      <c r="C174" s="28" t="s">
        <v>380</v>
      </c>
      <c r="D174" s="28" t="s">
        <v>67</v>
      </c>
      <c r="E174" s="29">
        <v>1</v>
      </c>
      <c r="F174" s="30"/>
      <c r="G174" s="29"/>
      <c r="H174" s="31"/>
      <c r="I174" s="31"/>
      <c r="J174" s="32">
        <v>1.0379</v>
      </c>
      <c r="K174" s="29"/>
      <c r="L174" s="33">
        <v>449</v>
      </c>
      <c r="M174" s="34">
        <f t="shared" si="24"/>
        <v>509.61500000000001</v>
      </c>
      <c r="N174" s="40">
        <f t="shared" si="23"/>
        <v>409.03899999999999</v>
      </c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7">
        <f t="shared" si="17"/>
        <v>3</v>
      </c>
      <c r="AB174" s="38">
        <f t="shared" si="18"/>
        <v>455.89</v>
      </c>
      <c r="AC174" s="38">
        <f t="shared" si="19"/>
        <v>455.89</v>
      </c>
      <c r="AD174" s="39">
        <f t="shared" si="20"/>
        <v>11.107991046515298</v>
      </c>
    </row>
    <row r="175" spans="1:30" x14ac:dyDescent="0.2">
      <c r="A175" s="27">
        <v>158</v>
      </c>
      <c r="B175" s="28" t="s">
        <v>381</v>
      </c>
      <c r="C175" s="28" t="s">
        <v>382</v>
      </c>
      <c r="D175" s="28" t="s">
        <v>67</v>
      </c>
      <c r="E175" s="29">
        <v>1</v>
      </c>
      <c r="F175" s="30"/>
      <c r="G175" s="29"/>
      <c r="H175" s="31"/>
      <c r="I175" s="31"/>
      <c r="J175" s="32">
        <v>1.0379</v>
      </c>
      <c r="K175" s="29"/>
      <c r="L175" s="33">
        <v>35</v>
      </c>
      <c r="M175" s="34">
        <f t="shared" si="24"/>
        <v>39.725000000000001</v>
      </c>
      <c r="N175" s="40">
        <f t="shared" si="23"/>
        <v>31.884999999999998</v>
      </c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7">
        <f t="shared" si="17"/>
        <v>3</v>
      </c>
      <c r="AB175" s="38">
        <f t="shared" si="18"/>
        <v>35.54</v>
      </c>
      <c r="AC175" s="38">
        <f t="shared" si="19"/>
        <v>35.54</v>
      </c>
      <c r="AD175" s="39">
        <f t="shared" si="20"/>
        <v>11.107079155257486</v>
      </c>
    </row>
    <row r="176" spans="1:30" x14ac:dyDescent="0.2">
      <c r="A176" s="27">
        <v>159</v>
      </c>
      <c r="B176" s="28" t="s">
        <v>383</v>
      </c>
      <c r="C176" s="28" t="s">
        <v>384</v>
      </c>
      <c r="D176" s="28" t="s">
        <v>67</v>
      </c>
      <c r="E176" s="29">
        <v>1</v>
      </c>
      <c r="F176" s="30"/>
      <c r="G176" s="29"/>
      <c r="H176" s="31"/>
      <c r="I176" s="31"/>
      <c r="J176" s="32">
        <v>1.0379</v>
      </c>
      <c r="K176" s="29"/>
      <c r="L176" s="33">
        <v>27</v>
      </c>
      <c r="M176" s="34">
        <f t="shared" si="24"/>
        <v>30.645</v>
      </c>
      <c r="N176" s="40">
        <f t="shared" si="23"/>
        <v>24.597000000000001</v>
      </c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7">
        <f t="shared" si="17"/>
        <v>3</v>
      </c>
      <c r="AB176" s="38">
        <f t="shared" si="18"/>
        <v>27.42</v>
      </c>
      <c r="AC176" s="38">
        <f t="shared" si="19"/>
        <v>27.42</v>
      </c>
      <c r="AD176" s="39">
        <f t="shared" si="20"/>
        <v>11.105690336357164</v>
      </c>
    </row>
    <row r="177" spans="1:30" x14ac:dyDescent="0.2">
      <c r="A177" s="27">
        <v>160</v>
      </c>
      <c r="B177" s="28" t="s">
        <v>385</v>
      </c>
      <c r="C177" s="28" t="s">
        <v>386</v>
      </c>
      <c r="D177" s="28" t="s">
        <v>67</v>
      </c>
      <c r="E177" s="29">
        <v>1</v>
      </c>
      <c r="F177" s="30"/>
      <c r="G177" s="29"/>
      <c r="H177" s="31"/>
      <c r="I177" s="31"/>
      <c r="J177" s="32">
        <v>1.0379</v>
      </c>
      <c r="K177" s="29"/>
      <c r="L177" s="33">
        <v>31</v>
      </c>
      <c r="M177" s="34">
        <f t="shared" si="24"/>
        <v>35.185000000000002</v>
      </c>
      <c r="N177" s="40">
        <f t="shared" si="23"/>
        <v>28.241</v>
      </c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7">
        <f t="shared" si="17"/>
        <v>3</v>
      </c>
      <c r="AB177" s="38">
        <f t="shared" si="18"/>
        <v>31.48</v>
      </c>
      <c r="AC177" s="38">
        <f t="shared" si="19"/>
        <v>31.48</v>
      </c>
      <c r="AD177" s="39">
        <f t="shared" si="20"/>
        <v>11.106474304332348</v>
      </c>
    </row>
    <row r="178" spans="1:30" x14ac:dyDescent="0.2">
      <c r="A178" s="27">
        <v>161</v>
      </c>
      <c r="B178" s="28" t="s">
        <v>387</v>
      </c>
      <c r="C178" s="28" t="s">
        <v>388</v>
      </c>
      <c r="D178" s="28" t="s">
        <v>67</v>
      </c>
      <c r="E178" s="29">
        <v>1</v>
      </c>
      <c r="F178" s="30"/>
      <c r="G178" s="29"/>
      <c r="H178" s="31"/>
      <c r="I178" s="31"/>
      <c r="J178" s="32">
        <v>1.0379</v>
      </c>
      <c r="K178" s="29"/>
      <c r="L178" s="33">
        <v>243</v>
      </c>
      <c r="M178" s="34">
        <f t="shared" si="24"/>
        <v>275.80500000000001</v>
      </c>
      <c r="N178" s="40">
        <f t="shared" si="23"/>
        <v>221.37299999999999</v>
      </c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7">
        <f t="shared" si="17"/>
        <v>3</v>
      </c>
      <c r="AB178" s="38">
        <f t="shared" si="18"/>
        <v>246.73000000000002</v>
      </c>
      <c r="AC178" s="38">
        <f t="shared" si="19"/>
        <v>246.73000000000002</v>
      </c>
      <c r="AD178" s="39">
        <f t="shared" si="20"/>
        <v>11.107940911953238</v>
      </c>
    </row>
    <row r="179" spans="1:30" x14ac:dyDescent="0.2">
      <c r="A179" s="27">
        <v>162</v>
      </c>
      <c r="B179" s="28" t="s">
        <v>389</v>
      </c>
      <c r="C179" s="28" t="s">
        <v>390</v>
      </c>
      <c r="D179" s="28" t="s">
        <v>67</v>
      </c>
      <c r="E179" s="29">
        <v>1</v>
      </c>
      <c r="F179" s="30"/>
      <c r="G179" s="29"/>
      <c r="H179" s="31"/>
      <c r="I179" s="31"/>
      <c r="J179" s="32">
        <v>1.0379</v>
      </c>
      <c r="K179" s="29"/>
      <c r="L179" s="33">
        <v>14620</v>
      </c>
      <c r="M179" s="34">
        <f t="shared" si="24"/>
        <v>16593.7</v>
      </c>
      <c r="N179" s="40">
        <f t="shared" si="23"/>
        <v>13318.82</v>
      </c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7">
        <f t="shared" si="17"/>
        <v>3</v>
      </c>
      <c r="AB179" s="38">
        <f t="shared" si="18"/>
        <v>14844.18</v>
      </c>
      <c r="AC179" s="38">
        <f t="shared" si="19"/>
        <v>14844.18</v>
      </c>
      <c r="AD179" s="39">
        <f t="shared" si="20"/>
        <v>11.108116008640966</v>
      </c>
    </row>
    <row r="180" spans="1:30" x14ac:dyDescent="0.2">
      <c r="A180" s="27">
        <v>163</v>
      </c>
      <c r="B180" s="28" t="s">
        <v>391</v>
      </c>
      <c r="C180" s="28" t="s">
        <v>392</v>
      </c>
      <c r="D180" s="28" t="s">
        <v>67</v>
      </c>
      <c r="E180" s="29">
        <v>1</v>
      </c>
      <c r="F180" s="30"/>
      <c r="G180" s="29"/>
      <c r="H180" s="31"/>
      <c r="I180" s="31"/>
      <c r="J180" s="32">
        <v>1.0379</v>
      </c>
      <c r="K180" s="29"/>
      <c r="L180" s="33">
        <v>70</v>
      </c>
      <c r="M180" s="34">
        <f t="shared" si="24"/>
        <v>79.45</v>
      </c>
      <c r="N180" s="40">
        <f t="shared" si="23"/>
        <v>63.769999999999996</v>
      </c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7">
        <f t="shared" si="17"/>
        <v>3</v>
      </c>
      <c r="AB180" s="38">
        <f t="shared" si="18"/>
        <v>71.08</v>
      </c>
      <c r="AC180" s="38">
        <f t="shared" si="19"/>
        <v>71.08</v>
      </c>
      <c r="AD180" s="39">
        <f t="shared" si="20"/>
        <v>11.107079155257486</v>
      </c>
    </row>
    <row r="181" spans="1:30" x14ac:dyDescent="0.2">
      <c r="A181" s="27">
        <v>164</v>
      </c>
      <c r="B181" s="28" t="s">
        <v>393</v>
      </c>
      <c r="C181" s="28" t="s">
        <v>394</v>
      </c>
      <c r="D181" s="28" t="s">
        <v>67</v>
      </c>
      <c r="E181" s="29">
        <v>1</v>
      </c>
      <c r="F181" s="30"/>
      <c r="G181" s="29"/>
      <c r="H181" s="31"/>
      <c r="I181" s="31"/>
      <c r="J181" s="32">
        <v>1.0379</v>
      </c>
      <c r="K181" s="29"/>
      <c r="L181" s="33">
        <v>2425</v>
      </c>
      <c r="M181" s="34">
        <f t="shared" si="24"/>
        <v>2752.375</v>
      </c>
      <c r="N181" s="40">
        <f t="shared" si="23"/>
        <v>2209.1750000000002</v>
      </c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7">
        <f t="shared" si="17"/>
        <v>3</v>
      </c>
      <c r="AB181" s="38">
        <f t="shared" si="18"/>
        <v>2462.19</v>
      </c>
      <c r="AC181" s="38">
        <f t="shared" si="19"/>
        <v>2462.19</v>
      </c>
      <c r="AD181" s="39">
        <f t="shared" si="20"/>
        <v>11.10809092087344</v>
      </c>
    </row>
    <row r="182" spans="1:30" x14ac:dyDescent="0.2">
      <c r="A182" s="27">
        <v>165</v>
      </c>
      <c r="B182" s="28" t="s">
        <v>395</v>
      </c>
      <c r="C182" s="28" t="s">
        <v>396</v>
      </c>
      <c r="D182" s="28" t="s">
        <v>67</v>
      </c>
      <c r="E182" s="29">
        <v>1</v>
      </c>
      <c r="F182" s="30"/>
      <c r="G182" s="29"/>
      <c r="H182" s="31"/>
      <c r="I182" s="31"/>
      <c r="J182" s="32">
        <v>1.0379</v>
      </c>
      <c r="K182" s="29"/>
      <c r="L182" s="33">
        <v>2382</v>
      </c>
      <c r="M182" s="34">
        <f t="shared" si="24"/>
        <v>2703.57</v>
      </c>
      <c r="N182" s="40">
        <f t="shared" si="23"/>
        <v>2170.002</v>
      </c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7">
        <f t="shared" si="17"/>
        <v>3</v>
      </c>
      <c r="AB182" s="38">
        <f t="shared" si="18"/>
        <v>2418.5300000000002</v>
      </c>
      <c r="AC182" s="38">
        <f t="shared" si="19"/>
        <v>2418.5300000000002</v>
      </c>
      <c r="AD182" s="39">
        <f t="shared" si="20"/>
        <v>11.108093439871576</v>
      </c>
    </row>
    <row r="183" spans="1:30" x14ac:dyDescent="0.2">
      <c r="A183" s="27">
        <v>166</v>
      </c>
      <c r="B183" s="28" t="s">
        <v>397</v>
      </c>
      <c r="C183" s="28" t="s">
        <v>398</v>
      </c>
      <c r="D183" s="28" t="s">
        <v>67</v>
      </c>
      <c r="E183" s="29">
        <v>1</v>
      </c>
      <c r="F183" s="30"/>
      <c r="G183" s="29"/>
      <c r="H183" s="31"/>
      <c r="I183" s="31"/>
      <c r="J183" s="32">
        <v>1.0379</v>
      </c>
      <c r="K183" s="29"/>
      <c r="L183" s="33">
        <v>816</v>
      </c>
      <c r="M183" s="34">
        <f t="shared" si="24"/>
        <v>926.16</v>
      </c>
      <c r="N183" s="40">
        <f t="shared" si="23"/>
        <v>743.37599999999998</v>
      </c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7">
        <f t="shared" si="17"/>
        <v>3</v>
      </c>
      <c r="AB183" s="38">
        <f t="shared" si="18"/>
        <v>828.52</v>
      </c>
      <c r="AC183" s="38">
        <f t="shared" si="19"/>
        <v>828.52</v>
      </c>
      <c r="AD183" s="39">
        <f t="shared" si="20"/>
        <v>11.108013739926143</v>
      </c>
    </row>
    <row r="184" spans="1:30" x14ac:dyDescent="0.2">
      <c r="A184" s="27">
        <v>167</v>
      </c>
      <c r="B184" s="28" t="s">
        <v>399</v>
      </c>
      <c r="C184" s="28" t="s">
        <v>400</v>
      </c>
      <c r="D184" s="28" t="s">
        <v>67</v>
      </c>
      <c r="E184" s="29">
        <v>1</v>
      </c>
      <c r="F184" s="30"/>
      <c r="G184" s="29"/>
      <c r="H184" s="31"/>
      <c r="I184" s="31"/>
      <c r="J184" s="32">
        <v>1.0379</v>
      </c>
      <c r="K184" s="29"/>
      <c r="L184" s="33">
        <v>296</v>
      </c>
      <c r="M184" s="34">
        <f t="shared" si="24"/>
        <v>335.96</v>
      </c>
      <c r="N184" s="40">
        <f t="shared" si="23"/>
        <v>269.65600000000001</v>
      </c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7">
        <f t="shared" si="17"/>
        <v>3</v>
      </c>
      <c r="AB184" s="38">
        <f t="shared" si="18"/>
        <v>300.54000000000002</v>
      </c>
      <c r="AC184" s="38">
        <f t="shared" si="19"/>
        <v>300.54000000000002</v>
      </c>
      <c r="AD184" s="39">
        <f t="shared" si="20"/>
        <v>11.108071716685565</v>
      </c>
    </row>
    <row r="185" spans="1:30" x14ac:dyDescent="0.2">
      <c r="A185" s="27">
        <v>168</v>
      </c>
      <c r="B185" s="28" t="s">
        <v>401</v>
      </c>
      <c r="C185" s="28" t="s">
        <v>402</v>
      </c>
      <c r="D185" s="28" t="s">
        <v>67</v>
      </c>
      <c r="E185" s="29">
        <v>1</v>
      </c>
      <c r="F185" s="30"/>
      <c r="G185" s="29"/>
      <c r="H185" s="31"/>
      <c r="I185" s="31"/>
      <c r="J185" s="32">
        <v>1.0379</v>
      </c>
      <c r="K185" s="29"/>
      <c r="L185" s="33">
        <v>176</v>
      </c>
      <c r="M185" s="34">
        <f t="shared" si="24"/>
        <v>199.76</v>
      </c>
      <c r="N185" s="40">
        <f t="shared" si="23"/>
        <v>160.33600000000001</v>
      </c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7">
        <f t="shared" si="17"/>
        <v>3</v>
      </c>
      <c r="AB185" s="38">
        <f t="shared" si="18"/>
        <v>178.70000000000002</v>
      </c>
      <c r="AC185" s="38">
        <f t="shared" si="19"/>
        <v>178.70000000000002</v>
      </c>
      <c r="AD185" s="39">
        <f t="shared" si="20"/>
        <v>11.108038116444432</v>
      </c>
    </row>
    <row r="186" spans="1:30" x14ac:dyDescent="0.2">
      <c r="A186" s="27">
        <v>169</v>
      </c>
      <c r="B186" s="28" t="s">
        <v>403</v>
      </c>
      <c r="C186" s="28" t="s">
        <v>404</v>
      </c>
      <c r="D186" s="28" t="s">
        <v>67</v>
      </c>
      <c r="E186" s="29">
        <v>1</v>
      </c>
      <c r="F186" s="30"/>
      <c r="G186" s="29"/>
      <c r="H186" s="31"/>
      <c r="I186" s="31"/>
      <c r="J186" s="32">
        <v>1.0379</v>
      </c>
      <c r="K186" s="29"/>
      <c r="L186" s="33">
        <v>140</v>
      </c>
      <c r="M186" s="34">
        <f t="shared" si="24"/>
        <v>158.9</v>
      </c>
      <c r="N186" s="40">
        <f t="shared" si="23"/>
        <v>127.53999999999999</v>
      </c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7">
        <f t="shared" si="17"/>
        <v>3</v>
      </c>
      <c r="AB186" s="38">
        <f t="shared" si="18"/>
        <v>142.15</v>
      </c>
      <c r="AC186" s="38">
        <f t="shared" si="19"/>
        <v>142.15</v>
      </c>
      <c r="AD186" s="39">
        <f t="shared" si="20"/>
        <v>11.107860518546635</v>
      </c>
    </row>
    <row r="187" spans="1:30" x14ac:dyDescent="0.2">
      <c r="A187" s="27">
        <v>170</v>
      </c>
      <c r="B187" s="28" t="s">
        <v>405</v>
      </c>
      <c r="C187" s="28" t="s">
        <v>406</v>
      </c>
      <c r="D187" s="28" t="s">
        <v>67</v>
      </c>
      <c r="E187" s="29">
        <v>1</v>
      </c>
      <c r="F187" s="30"/>
      <c r="G187" s="29"/>
      <c r="H187" s="31"/>
      <c r="I187" s="31"/>
      <c r="J187" s="32">
        <v>1.0379</v>
      </c>
      <c r="K187" s="29"/>
      <c r="L187" s="33">
        <v>172</v>
      </c>
      <c r="M187" s="34">
        <f t="shared" si="24"/>
        <v>195.22</v>
      </c>
      <c r="N187" s="40">
        <f t="shared" si="23"/>
        <v>156.69200000000001</v>
      </c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7">
        <f t="shared" si="17"/>
        <v>3</v>
      </c>
      <c r="AB187" s="38">
        <f t="shared" si="18"/>
        <v>174.64000000000001</v>
      </c>
      <c r="AC187" s="38">
        <f t="shared" si="19"/>
        <v>174.64000000000001</v>
      </c>
      <c r="AD187" s="39">
        <f t="shared" si="20"/>
        <v>11.107951381877875</v>
      </c>
    </row>
    <row r="188" spans="1:30" x14ac:dyDescent="0.2">
      <c r="A188" s="27">
        <v>171</v>
      </c>
      <c r="B188" s="28" t="s">
        <v>407</v>
      </c>
      <c r="C188" s="28" t="s">
        <v>408</v>
      </c>
      <c r="D188" s="28" t="s">
        <v>67</v>
      </c>
      <c r="E188" s="29">
        <v>1</v>
      </c>
      <c r="F188" s="30"/>
      <c r="G188" s="29"/>
      <c r="H188" s="31"/>
      <c r="I188" s="31"/>
      <c r="J188" s="32">
        <v>1.0379</v>
      </c>
      <c r="K188" s="29"/>
      <c r="L188" s="33">
        <v>53</v>
      </c>
      <c r="M188" s="34">
        <f t="shared" si="24"/>
        <v>60.155000000000001</v>
      </c>
      <c r="N188" s="40">
        <f t="shared" si="23"/>
        <v>48.283000000000001</v>
      </c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7">
        <f t="shared" si="17"/>
        <v>3</v>
      </c>
      <c r="AB188" s="38">
        <f t="shared" si="18"/>
        <v>53.82</v>
      </c>
      <c r="AC188" s="38">
        <f t="shared" si="19"/>
        <v>53.82</v>
      </c>
      <c r="AD188" s="39">
        <f t="shared" si="20"/>
        <v>11.106607441963208</v>
      </c>
    </row>
    <row r="189" spans="1:30" x14ac:dyDescent="0.2">
      <c r="A189" s="27">
        <v>172</v>
      </c>
      <c r="B189" s="28" t="s">
        <v>409</v>
      </c>
      <c r="C189" s="28" t="s">
        <v>410</v>
      </c>
      <c r="D189" s="28" t="s">
        <v>67</v>
      </c>
      <c r="E189" s="29">
        <v>1</v>
      </c>
      <c r="F189" s="30"/>
      <c r="G189" s="29"/>
      <c r="H189" s="31"/>
      <c r="I189" s="31"/>
      <c r="J189" s="32">
        <v>1.0379</v>
      </c>
      <c r="K189" s="29"/>
      <c r="L189" s="33">
        <v>12671</v>
      </c>
      <c r="M189" s="34">
        <f t="shared" si="24"/>
        <v>14381.584999999999</v>
      </c>
      <c r="N189" s="40">
        <f t="shared" si="23"/>
        <v>11543.280999999999</v>
      </c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7">
        <f t="shared" si="17"/>
        <v>3</v>
      </c>
      <c r="AB189" s="38">
        <f t="shared" si="18"/>
        <v>12865.29</v>
      </c>
      <c r="AC189" s="38">
        <f t="shared" si="19"/>
        <v>12865.29</v>
      </c>
      <c r="AD189" s="39">
        <f t="shared" si="20"/>
        <v>11.108119846183131</v>
      </c>
    </row>
    <row r="190" spans="1:30" x14ac:dyDescent="0.2">
      <c r="A190" s="27">
        <v>173</v>
      </c>
      <c r="B190" s="28" t="s">
        <v>411</v>
      </c>
      <c r="C190" s="28" t="s">
        <v>412</v>
      </c>
      <c r="D190" s="28" t="s">
        <v>184</v>
      </c>
      <c r="E190" s="29">
        <v>1</v>
      </c>
      <c r="F190" s="30"/>
      <c r="G190" s="29"/>
      <c r="H190" s="31"/>
      <c r="I190" s="31"/>
      <c r="J190" s="32">
        <v>1.0379</v>
      </c>
      <c r="K190" s="29"/>
      <c r="L190" s="33">
        <v>265</v>
      </c>
      <c r="M190" s="34">
        <f t="shared" si="24"/>
        <v>300.77499999999998</v>
      </c>
      <c r="N190" s="40">
        <f t="shared" si="23"/>
        <v>241.41499999999999</v>
      </c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7">
        <f t="shared" si="17"/>
        <v>3</v>
      </c>
      <c r="AB190" s="38">
        <f t="shared" si="18"/>
        <v>269.07</v>
      </c>
      <c r="AC190" s="38">
        <f t="shared" si="19"/>
        <v>269.07</v>
      </c>
      <c r="AD190" s="39">
        <f t="shared" si="20"/>
        <v>11.107845774825504</v>
      </c>
    </row>
    <row r="191" spans="1:30" x14ac:dyDescent="0.2">
      <c r="A191" s="27">
        <v>174</v>
      </c>
      <c r="B191" s="28" t="s">
        <v>413</v>
      </c>
      <c r="C191" s="28" t="s">
        <v>414</v>
      </c>
      <c r="D191" s="28" t="s">
        <v>67</v>
      </c>
      <c r="E191" s="29">
        <v>1</v>
      </c>
      <c r="F191" s="30"/>
      <c r="G191" s="29"/>
      <c r="H191" s="31"/>
      <c r="I191" s="31"/>
      <c r="J191" s="32">
        <v>1.0379</v>
      </c>
      <c r="K191" s="29"/>
      <c r="L191" s="33">
        <v>1292</v>
      </c>
      <c r="M191" s="34">
        <f t="shared" si="24"/>
        <v>1466.42</v>
      </c>
      <c r="N191" s="40">
        <f t="shared" si="23"/>
        <v>1177.0119999999999</v>
      </c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7">
        <f t="shared" si="17"/>
        <v>3</v>
      </c>
      <c r="AB191" s="38">
        <f t="shared" si="18"/>
        <v>1311.82</v>
      </c>
      <c r="AC191" s="38">
        <f t="shared" si="19"/>
        <v>1311.82</v>
      </c>
      <c r="AD191" s="39">
        <f t="shared" si="20"/>
        <v>11.108041965378169</v>
      </c>
    </row>
    <row r="192" spans="1:30" x14ac:dyDescent="0.2">
      <c r="A192" s="27">
        <v>175</v>
      </c>
      <c r="B192" s="28" t="s">
        <v>415</v>
      </c>
      <c r="C192" s="28" t="s">
        <v>416</v>
      </c>
      <c r="D192" s="28" t="s">
        <v>67</v>
      </c>
      <c r="E192" s="29">
        <v>1</v>
      </c>
      <c r="F192" s="30"/>
      <c r="G192" s="29"/>
      <c r="H192" s="31"/>
      <c r="I192" s="31"/>
      <c r="J192" s="32">
        <v>1.0379</v>
      </c>
      <c r="K192" s="29"/>
      <c r="L192" s="33">
        <v>1292</v>
      </c>
      <c r="M192" s="34">
        <f t="shared" si="24"/>
        <v>1466.42</v>
      </c>
      <c r="N192" s="40">
        <f t="shared" si="23"/>
        <v>1177.0119999999999</v>
      </c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7">
        <f t="shared" si="17"/>
        <v>3</v>
      </c>
      <c r="AB192" s="38">
        <f t="shared" si="18"/>
        <v>1311.82</v>
      </c>
      <c r="AC192" s="38">
        <f t="shared" si="19"/>
        <v>1311.82</v>
      </c>
      <c r="AD192" s="39">
        <f t="shared" si="20"/>
        <v>11.108041965378169</v>
      </c>
    </row>
    <row r="193" spans="1:30" x14ac:dyDescent="0.2">
      <c r="A193" s="27">
        <v>176</v>
      </c>
      <c r="B193" s="28" t="s">
        <v>417</v>
      </c>
      <c r="C193" s="28" t="s">
        <v>418</v>
      </c>
      <c r="D193" s="28" t="s">
        <v>67</v>
      </c>
      <c r="E193" s="29">
        <v>1</v>
      </c>
      <c r="F193" s="30"/>
      <c r="G193" s="29"/>
      <c r="H193" s="31"/>
      <c r="I193" s="31"/>
      <c r="J193" s="32">
        <v>1.0379</v>
      </c>
      <c r="K193" s="29"/>
      <c r="L193" s="33">
        <v>1050</v>
      </c>
      <c r="M193" s="34">
        <f t="shared" si="24"/>
        <v>1191.75</v>
      </c>
      <c r="N193" s="40">
        <f t="shared" si="23"/>
        <v>956.55</v>
      </c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7">
        <f t="shared" si="17"/>
        <v>3</v>
      </c>
      <c r="AB193" s="38">
        <f t="shared" si="18"/>
        <v>1066.0999999999999</v>
      </c>
      <c r="AC193" s="38">
        <f t="shared" si="19"/>
        <v>1066.0999999999999</v>
      </c>
      <c r="AD193" s="39">
        <f t="shared" si="20"/>
        <v>11.108120997406932</v>
      </c>
    </row>
    <row r="194" spans="1:30" x14ac:dyDescent="0.2">
      <c r="A194" s="27">
        <v>177</v>
      </c>
      <c r="B194" s="28" t="s">
        <v>419</v>
      </c>
      <c r="C194" s="28" t="s">
        <v>420</v>
      </c>
      <c r="D194" s="28" t="s">
        <v>67</v>
      </c>
      <c r="E194" s="29">
        <v>1</v>
      </c>
      <c r="F194" s="30"/>
      <c r="G194" s="29"/>
      <c r="H194" s="31"/>
      <c r="I194" s="31"/>
      <c r="J194" s="32">
        <v>1.0379</v>
      </c>
      <c r="K194" s="29"/>
      <c r="L194" s="33">
        <v>439</v>
      </c>
      <c r="M194" s="34">
        <f t="shared" si="24"/>
        <v>498.26499999999999</v>
      </c>
      <c r="N194" s="40">
        <f t="shared" si="23"/>
        <v>399.92899999999997</v>
      </c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7">
        <f t="shared" si="17"/>
        <v>3</v>
      </c>
      <c r="AB194" s="38">
        <f t="shared" si="18"/>
        <v>445.74</v>
      </c>
      <c r="AC194" s="38">
        <f t="shared" si="19"/>
        <v>445.74</v>
      </c>
      <c r="AD194" s="39">
        <f t="shared" si="20"/>
        <v>11.107905018625626</v>
      </c>
    </row>
    <row r="195" spans="1:30" x14ac:dyDescent="0.2">
      <c r="A195" s="27">
        <v>178</v>
      </c>
      <c r="B195" s="28" t="s">
        <v>421</v>
      </c>
      <c r="C195" s="28" t="s">
        <v>422</v>
      </c>
      <c r="D195" s="28" t="s">
        <v>67</v>
      </c>
      <c r="E195" s="29">
        <v>1</v>
      </c>
      <c r="F195" s="30"/>
      <c r="G195" s="29"/>
      <c r="H195" s="31"/>
      <c r="I195" s="31"/>
      <c r="J195" s="32">
        <v>1.0379</v>
      </c>
      <c r="K195" s="29"/>
      <c r="L195" s="33">
        <v>1792</v>
      </c>
      <c r="M195" s="34">
        <f t="shared" si="24"/>
        <v>2033.92</v>
      </c>
      <c r="N195" s="40">
        <f t="shared" si="23"/>
        <v>1632.5119999999999</v>
      </c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7">
        <f t="shared" si="17"/>
        <v>3</v>
      </c>
      <c r="AB195" s="38">
        <f t="shared" si="18"/>
        <v>1819.48</v>
      </c>
      <c r="AC195" s="38">
        <f t="shared" si="19"/>
        <v>1819.48</v>
      </c>
      <c r="AD195" s="39">
        <f t="shared" si="20"/>
        <v>11.108104717120259</v>
      </c>
    </row>
    <row r="196" spans="1:30" x14ac:dyDescent="0.2">
      <c r="A196" s="27">
        <v>179</v>
      </c>
      <c r="B196" s="28" t="s">
        <v>423</v>
      </c>
      <c r="C196" s="28" t="s">
        <v>424</v>
      </c>
      <c r="D196" s="28" t="s">
        <v>67</v>
      </c>
      <c r="E196" s="29">
        <v>1</v>
      </c>
      <c r="F196" s="30"/>
      <c r="G196" s="29"/>
      <c r="H196" s="31"/>
      <c r="I196" s="31"/>
      <c r="J196" s="32">
        <v>1.0379</v>
      </c>
      <c r="K196" s="29"/>
      <c r="L196" s="33">
        <v>1448</v>
      </c>
      <c r="M196" s="34">
        <f t="shared" si="24"/>
        <v>1643.48</v>
      </c>
      <c r="N196" s="40">
        <f t="shared" si="23"/>
        <v>1319.1279999999999</v>
      </c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7">
        <f t="shared" si="17"/>
        <v>3</v>
      </c>
      <c r="AB196" s="38">
        <f t="shared" si="18"/>
        <v>1470.21</v>
      </c>
      <c r="AC196" s="38">
        <f t="shared" si="19"/>
        <v>1470.21</v>
      </c>
      <c r="AD196" s="39">
        <f t="shared" si="20"/>
        <v>11.108065590659608</v>
      </c>
    </row>
    <row r="197" spans="1:30" x14ac:dyDescent="0.2">
      <c r="A197" s="27">
        <v>180</v>
      </c>
      <c r="B197" s="28" t="s">
        <v>425</v>
      </c>
      <c r="C197" s="28" t="s">
        <v>426</v>
      </c>
      <c r="D197" s="28" t="s">
        <v>67</v>
      </c>
      <c r="E197" s="29">
        <v>1</v>
      </c>
      <c r="F197" s="30"/>
      <c r="G197" s="29"/>
      <c r="H197" s="31"/>
      <c r="I197" s="31"/>
      <c r="J197" s="32">
        <v>1.0379</v>
      </c>
      <c r="K197" s="29"/>
      <c r="L197" s="33">
        <v>29</v>
      </c>
      <c r="M197" s="34">
        <f t="shared" si="24"/>
        <v>32.914999999999999</v>
      </c>
      <c r="N197" s="40">
        <f t="shared" si="23"/>
        <v>26.419</v>
      </c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7">
        <f t="shared" si="17"/>
        <v>3</v>
      </c>
      <c r="AB197" s="38">
        <f t="shared" si="18"/>
        <v>29.45</v>
      </c>
      <c r="AC197" s="38">
        <f t="shared" si="19"/>
        <v>29.45</v>
      </c>
      <c r="AD197" s="39">
        <f t="shared" si="20"/>
        <v>11.106109339954086</v>
      </c>
    </row>
    <row r="198" spans="1:30" x14ac:dyDescent="0.2">
      <c r="A198" s="27">
        <v>181</v>
      </c>
      <c r="B198" s="28" t="s">
        <v>427</v>
      </c>
      <c r="C198" s="28" t="s">
        <v>428</v>
      </c>
      <c r="D198" s="28" t="s">
        <v>67</v>
      </c>
      <c r="E198" s="29">
        <v>1</v>
      </c>
      <c r="F198" s="30"/>
      <c r="G198" s="29"/>
      <c r="H198" s="31"/>
      <c r="I198" s="31"/>
      <c r="J198" s="32">
        <v>1.0379</v>
      </c>
      <c r="K198" s="29"/>
      <c r="L198" s="33">
        <v>1383</v>
      </c>
      <c r="M198" s="34">
        <f t="shared" si="24"/>
        <v>1569.7049999999999</v>
      </c>
      <c r="N198" s="40">
        <f t="shared" si="23"/>
        <v>1259.913</v>
      </c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7">
        <f t="shared" si="17"/>
        <v>3</v>
      </c>
      <c r="AB198" s="38">
        <f t="shared" si="18"/>
        <v>1404.21</v>
      </c>
      <c r="AC198" s="38">
        <f t="shared" si="19"/>
        <v>1404.21</v>
      </c>
      <c r="AD198" s="39">
        <f t="shared" si="20"/>
        <v>11.108089355071382</v>
      </c>
    </row>
    <row r="199" spans="1:30" x14ac:dyDescent="0.2">
      <c r="A199" s="27">
        <v>182</v>
      </c>
      <c r="B199" s="28" t="s">
        <v>429</v>
      </c>
      <c r="C199" s="28" t="s">
        <v>430</v>
      </c>
      <c r="D199" s="28" t="s">
        <v>67</v>
      </c>
      <c r="E199" s="29">
        <v>1</v>
      </c>
      <c r="F199" s="30"/>
      <c r="G199" s="29"/>
      <c r="H199" s="31"/>
      <c r="I199" s="31"/>
      <c r="J199" s="32">
        <v>1.0379</v>
      </c>
      <c r="K199" s="29"/>
      <c r="L199" s="33">
        <v>230</v>
      </c>
      <c r="M199" s="34">
        <f t="shared" si="24"/>
        <v>261.05</v>
      </c>
      <c r="N199" s="40">
        <f t="shared" ref="N199:N223" si="25">L199-L199*8.9%</f>
        <v>209.53</v>
      </c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7">
        <f t="shared" si="17"/>
        <v>3</v>
      </c>
      <c r="AB199" s="38">
        <f t="shared" si="18"/>
        <v>233.53</v>
      </c>
      <c r="AC199" s="38">
        <f t="shared" si="19"/>
        <v>233.53</v>
      </c>
      <c r="AD199" s="39">
        <f t="shared" si="20"/>
        <v>11.107962443602316</v>
      </c>
    </row>
    <row r="200" spans="1:30" x14ac:dyDescent="0.2">
      <c r="A200" s="27">
        <v>183</v>
      </c>
      <c r="B200" s="28" t="s">
        <v>431</v>
      </c>
      <c r="C200" s="28" t="s">
        <v>432</v>
      </c>
      <c r="D200" s="28" t="s">
        <v>67</v>
      </c>
      <c r="E200" s="29">
        <v>1</v>
      </c>
      <c r="F200" s="30"/>
      <c r="G200" s="29"/>
      <c r="H200" s="31"/>
      <c r="I200" s="31"/>
      <c r="J200" s="32">
        <v>1.0379</v>
      </c>
      <c r="K200" s="29"/>
      <c r="L200" s="33">
        <v>298</v>
      </c>
      <c r="M200" s="34">
        <f t="shared" ref="M200:M231" si="26">L200+L200*13.5%</f>
        <v>338.23</v>
      </c>
      <c r="N200" s="40">
        <f t="shared" si="25"/>
        <v>271.47800000000001</v>
      </c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7">
        <f t="shared" si="17"/>
        <v>3</v>
      </c>
      <c r="AB200" s="38">
        <f t="shared" si="18"/>
        <v>302.57</v>
      </c>
      <c r="AC200" s="38">
        <f t="shared" si="19"/>
        <v>302.57</v>
      </c>
      <c r="AD200" s="39">
        <f t="shared" si="20"/>
        <v>11.108096522363144</v>
      </c>
    </row>
    <row r="201" spans="1:30" x14ac:dyDescent="0.2">
      <c r="A201" s="27">
        <v>184</v>
      </c>
      <c r="B201" s="28" t="s">
        <v>433</v>
      </c>
      <c r="C201" s="28" t="s">
        <v>434</v>
      </c>
      <c r="D201" s="28" t="s">
        <v>67</v>
      </c>
      <c r="E201" s="29">
        <v>1</v>
      </c>
      <c r="F201" s="30"/>
      <c r="G201" s="29"/>
      <c r="H201" s="31"/>
      <c r="I201" s="31"/>
      <c r="J201" s="32">
        <v>1.0379</v>
      </c>
      <c r="K201" s="29"/>
      <c r="L201" s="33">
        <v>504</v>
      </c>
      <c r="M201" s="34">
        <f t="shared" si="26"/>
        <v>572.04</v>
      </c>
      <c r="N201" s="40">
        <f t="shared" si="25"/>
        <v>459.14400000000001</v>
      </c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7">
        <f t="shared" si="17"/>
        <v>3</v>
      </c>
      <c r="AB201" s="38">
        <f t="shared" si="18"/>
        <v>511.73</v>
      </c>
      <c r="AC201" s="38">
        <f t="shared" si="19"/>
        <v>511.73</v>
      </c>
      <c r="AD201" s="39">
        <f t="shared" si="20"/>
        <v>11.108077583415179</v>
      </c>
    </row>
    <row r="202" spans="1:30" x14ac:dyDescent="0.2">
      <c r="A202" s="27">
        <v>185</v>
      </c>
      <c r="B202" s="28" t="s">
        <v>435</v>
      </c>
      <c r="C202" s="28" t="s">
        <v>436</v>
      </c>
      <c r="D202" s="28" t="s">
        <v>67</v>
      </c>
      <c r="E202" s="29">
        <v>1</v>
      </c>
      <c r="F202" s="30"/>
      <c r="G202" s="29"/>
      <c r="H202" s="31"/>
      <c r="I202" s="31"/>
      <c r="J202" s="32">
        <v>1.0379</v>
      </c>
      <c r="K202" s="29"/>
      <c r="L202" s="33">
        <v>119</v>
      </c>
      <c r="M202" s="34">
        <f t="shared" si="26"/>
        <v>135.065</v>
      </c>
      <c r="N202" s="40">
        <f t="shared" si="25"/>
        <v>108.40899999999999</v>
      </c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7">
        <f t="shared" si="17"/>
        <v>3</v>
      </c>
      <c r="AB202" s="38">
        <f t="shared" si="18"/>
        <v>120.83</v>
      </c>
      <c r="AC202" s="38">
        <f t="shared" si="19"/>
        <v>120.83</v>
      </c>
      <c r="AD202" s="39">
        <f t="shared" si="20"/>
        <v>11.107630694402824</v>
      </c>
    </row>
    <row r="203" spans="1:30" x14ac:dyDescent="0.2">
      <c r="A203" s="27">
        <v>186</v>
      </c>
      <c r="B203" s="28" t="s">
        <v>437</v>
      </c>
      <c r="C203" s="28" t="s">
        <v>438</v>
      </c>
      <c r="D203" s="28" t="s">
        <v>67</v>
      </c>
      <c r="E203" s="29">
        <v>1</v>
      </c>
      <c r="F203" s="30"/>
      <c r="G203" s="29"/>
      <c r="H203" s="31"/>
      <c r="I203" s="31"/>
      <c r="J203" s="32">
        <v>1.0379</v>
      </c>
      <c r="K203" s="29"/>
      <c r="L203" s="33">
        <v>3023</v>
      </c>
      <c r="M203" s="34">
        <f t="shared" si="26"/>
        <v>3431.105</v>
      </c>
      <c r="N203" s="40">
        <f t="shared" si="25"/>
        <v>2753.953</v>
      </c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7">
        <f t="shared" si="17"/>
        <v>3</v>
      </c>
      <c r="AB203" s="38">
        <f t="shared" si="18"/>
        <v>3069.36</v>
      </c>
      <c r="AC203" s="38">
        <f t="shared" si="19"/>
        <v>3069.36</v>
      </c>
      <c r="AD203" s="39">
        <f t="shared" si="20"/>
        <v>11.108094457817575</v>
      </c>
    </row>
    <row r="204" spans="1:30" x14ac:dyDescent="0.2">
      <c r="A204" s="27">
        <v>187</v>
      </c>
      <c r="B204" s="28" t="s">
        <v>439</v>
      </c>
      <c r="C204" s="28" t="s">
        <v>440</v>
      </c>
      <c r="D204" s="28" t="s">
        <v>67</v>
      </c>
      <c r="E204" s="29">
        <v>1</v>
      </c>
      <c r="F204" s="30"/>
      <c r="G204" s="29"/>
      <c r="H204" s="31"/>
      <c r="I204" s="31"/>
      <c r="J204" s="32">
        <v>1.0379</v>
      </c>
      <c r="K204" s="29"/>
      <c r="L204" s="33">
        <v>3023</v>
      </c>
      <c r="M204" s="34">
        <f t="shared" si="26"/>
        <v>3431.105</v>
      </c>
      <c r="N204" s="40">
        <f t="shared" si="25"/>
        <v>2753.953</v>
      </c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7">
        <f t="shared" si="17"/>
        <v>3</v>
      </c>
      <c r="AB204" s="38">
        <f t="shared" si="18"/>
        <v>3069.36</v>
      </c>
      <c r="AC204" s="38">
        <f t="shared" si="19"/>
        <v>3069.36</v>
      </c>
      <c r="AD204" s="39">
        <f t="shared" si="20"/>
        <v>11.108094457817575</v>
      </c>
    </row>
    <row r="205" spans="1:30" x14ac:dyDescent="0.2">
      <c r="A205" s="27">
        <v>188</v>
      </c>
      <c r="B205" s="28" t="s">
        <v>441</v>
      </c>
      <c r="C205" s="28" t="s">
        <v>442</v>
      </c>
      <c r="D205" s="28" t="s">
        <v>67</v>
      </c>
      <c r="E205" s="29">
        <v>1</v>
      </c>
      <c r="F205" s="30"/>
      <c r="G205" s="29"/>
      <c r="H205" s="31"/>
      <c r="I205" s="31"/>
      <c r="J205" s="32">
        <v>1.0379</v>
      </c>
      <c r="K205" s="29"/>
      <c r="L205" s="33">
        <v>1438</v>
      </c>
      <c r="M205" s="34">
        <f t="shared" si="26"/>
        <v>1632.13</v>
      </c>
      <c r="N205" s="40">
        <f t="shared" si="25"/>
        <v>1310.018</v>
      </c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7">
        <f t="shared" si="17"/>
        <v>3</v>
      </c>
      <c r="AB205" s="38">
        <f t="shared" si="18"/>
        <v>1460.05</v>
      </c>
      <c r="AC205" s="38">
        <f t="shared" si="19"/>
        <v>1460.05</v>
      </c>
      <c r="AD205" s="39">
        <f t="shared" si="20"/>
        <v>11.108115925379263</v>
      </c>
    </row>
    <row r="206" spans="1:30" x14ac:dyDescent="0.2">
      <c r="A206" s="27">
        <v>189</v>
      </c>
      <c r="B206" s="28" t="s">
        <v>443</v>
      </c>
      <c r="C206" s="28" t="s">
        <v>444</v>
      </c>
      <c r="D206" s="28" t="s">
        <v>67</v>
      </c>
      <c r="E206" s="29">
        <v>1</v>
      </c>
      <c r="F206" s="30"/>
      <c r="G206" s="29"/>
      <c r="H206" s="31"/>
      <c r="I206" s="31"/>
      <c r="J206" s="32">
        <v>1.0379</v>
      </c>
      <c r="K206" s="29"/>
      <c r="L206" s="33">
        <v>1238</v>
      </c>
      <c r="M206" s="34">
        <f t="shared" si="26"/>
        <v>1405.13</v>
      </c>
      <c r="N206" s="40">
        <f t="shared" si="25"/>
        <v>1127.818</v>
      </c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7">
        <f t="shared" si="17"/>
        <v>3</v>
      </c>
      <c r="AB206" s="38">
        <f t="shared" si="18"/>
        <v>1256.99</v>
      </c>
      <c r="AC206" s="38">
        <f t="shared" si="19"/>
        <v>1256.99</v>
      </c>
      <c r="AD206" s="39">
        <f t="shared" si="20"/>
        <v>11.108056192154718</v>
      </c>
    </row>
    <row r="207" spans="1:30" x14ac:dyDescent="0.2">
      <c r="A207" s="27">
        <v>190</v>
      </c>
      <c r="B207" s="28" t="s">
        <v>445</v>
      </c>
      <c r="C207" s="28" t="s">
        <v>446</v>
      </c>
      <c r="D207" s="28" t="s">
        <v>67</v>
      </c>
      <c r="E207" s="29">
        <v>1</v>
      </c>
      <c r="F207" s="30"/>
      <c r="G207" s="29"/>
      <c r="H207" s="31"/>
      <c r="I207" s="31"/>
      <c r="J207" s="32">
        <v>1.0379</v>
      </c>
      <c r="K207" s="29"/>
      <c r="L207" s="33">
        <v>153</v>
      </c>
      <c r="M207" s="34">
        <f t="shared" si="26"/>
        <v>173.655</v>
      </c>
      <c r="N207" s="40">
        <f t="shared" si="25"/>
        <v>139.38300000000001</v>
      </c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7">
        <f t="shared" si="17"/>
        <v>3</v>
      </c>
      <c r="AB207" s="38">
        <f t="shared" si="18"/>
        <v>155.35</v>
      </c>
      <c r="AC207" s="38">
        <f t="shared" si="19"/>
        <v>155.35</v>
      </c>
      <c r="AD207" s="39">
        <f t="shared" si="20"/>
        <v>11.107834982060998</v>
      </c>
    </row>
    <row r="208" spans="1:30" x14ac:dyDescent="0.2">
      <c r="A208" s="27">
        <v>191</v>
      </c>
      <c r="B208" s="28" t="s">
        <v>447</v>
      </c>
      <c r="C208" s="28" t="s">
        <v>448</v>
      </c>
      <c r="D208" s="28" t="s">
        <v>67</v>
      </c>
      <c r="E208" s="29">
        <v>1</v>
      </c>
      <c r="F208" s="30"/>
      <c r="G208" s="29"/>
      <c r="H208" s="31"/>
      <c r="I208" s="31"/>
      <c r="J208" s="32">
        <v>1.0379</v>
      </c>
      <c r="K208" s="29"/>
      <c r="L208" s="33">
        <v>8995</v>
      </c>
      <c r="M208" s="34">
        <f t="shared" si="26"/>
        <v>10209.325000000001</v>
      </c>
      <c r="N208" s="40">
        <f t="shared" si="25"/>
        <v>8194.4449999999997</v>
      </c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7">
        <f t="shared" si="17"/>
        <v>3</v>
      </c>
      <c r="AB208" s="38">
        <f t="shared" si="18"/>
        <v>9132.93</v>
      </c>
      <c r="AC208" s="38">
        <f t="shared" si="19"/>
        <v>9132.93</v>
      </c>
      <c r="AD208" s="39">
        <f t="shared" si="20"/>
        <v>11.108112888931339</v>
      </c>
    </row>
    <row r="209" spans="1:30" x14ac:dyDescent="0.2">
      <c r="A209" s="27">
        <v>192</v>
      </c>
      <c r="B209" s="28" t="s">
        <v>449</v>
      </c>
      <c r="C209" s="28" t="s">
        <v>450</v>
      </c>
      <c r="D209" s="28" t="s">
        <v>67</v>
      </c>
      <c r="E209" s="29">
        <v>1</v>
      </c>
      <c r="F209" s="30"/>
      <c r="G209" s="29"/>
      <c r="H209" s="31"/>
      <c r="I209" s="31"/>
      <c r="J209" s="32">
        <v>1.0379</v>
      </c>
      <c r="K209" s="29"/>
      <c r="L209" s="33">
        <v>5369</v>
      </c>
      <c r="M209" s="34">
        <f t="shared" si="26"/>
        <v>6093.8150000000005</v>
      </c>
      <c r="N209" s="40">
        <f t="shared" si="25"/>
        <v>4891.1589999999997</v>
      </c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7">
        <f t="shared" si="17"/>
        <v>3</v>
      </c>
      <c r="AB209" s="38">
        <f t="shared" si="18"/>
        <v>5451.33</v>
      </c>
      <c r="AC209" s="38">
        <f t="shared" si="19"/>
        <v>5451.33</v>
      </c>
      <c r="AD209" s="39">
        <f t="shared" si="20"/>
        <v>11.108110129726576</v>
      </c>
    </row>
    <row r="210" spans="1:30" x14ac:dyDescent="0.2">
      <c r="A210" s="27">
        <v>193</v>
      </c>
      <c r="B210" s="28" t="s">
        <v>451</v>
      </c>
      <c r="C210" s="28" t="s">
        <v>452</v>
      </c>
      <c r="D210" s="28" t="s">
        <v>67</v>
      </c>
      <c r="E210" s="29">
        <v>1</v>
      </c>
      <c r="F210" s="30"/>
      <c r="G210" s="29"/>
      <c r="H210" s="31"/>
      <c r="I210" s="31"/>
      <c r="J210" s="32">
        <v>1.0379</v>
      </c>
      <c r="K210" s="29"/>
      <c r="L210" s="33">
        <v>11784</v>
      </c>
      <c r="M210" s="34">
        <f t="shared" si="26"/>
        <v>13374.84</v>
      </c>
      <c r="N210" s="40">
        <f t="shared" si="25"/>
        <v>10735.224</v>
      </c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7">
        <f t="shared" ref="AA210:AA273" si="27">COUNTIF(K210:Z210,"&gt;0")</f>
        <v>3</v>
      </c>
      <c r="AB210" s="38">
        <f t="shared" ref="AB210:AB273" si="28">CEILING(SUM(K210:Z210)/COUNTIF(K210:Z210,"&gt;0"),0.01)</f>
        <v>11964.69</v>
      </c>
      <c r="AC210" s="38">
        <f t="shared" ref="AC210:AC273" si="29">AB210*E210</f>
        <v>11964.69</v>
      </c>
      <c r="AD210" s="39">
        <f t="shared" ref="AD210:AD273" si="30">STDEV(K210:Z210)/AB210*100</f>
        <v>11.108119140589743</v>
      </c>
    </row>
    <row r="211" spans="1:30" x14ac:dyDescent="0.2">
      <c r="A211" s="27">
        <v>194</v>
      </c>
      <c r="B211" s="28" t="s">
        <v>453</v>
      </c>
      <c r="C211" s="28" t="s">
        <v>454</v>
      </c>
      <c r="D211" s="28" t="s">
        <v>67</v>
      </c>
      <c r="E211" s="29">
        <v>1</v>
      </c>
      <c r="F211" s="30"/>
      <c r="G211" s="29"/>
      <c r="H211" s="31"/>
      <c r="I211" s="31"/>
      <c r="J211" s="32">
        <v>1.0379</v>
      </c>
      <c r="K211" s="29"/>
      <c r="L211" s="33">
        <v>12191</v>
      </c>
      <c r="M211" s="34">
        <f t="shared" si="26"/>
        <v>13836.785</v>
      </c>
      <c r="N211" s="40">
        <f t="shared" si="25"/>
        <v>11106.001</v>
      </c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7">
        <f t="shared" si="27"/>
        <v>3</v>
      </c>
      <c r="AB211" s="38">
        <f t="shared" si="28"/>
        <v>12377.93</v>
      </c>
      <c r="AC211" s="38">
        <f t="shared" si="29"/>
        <v>12377.93</v>
      </c>
      <c r="AD211" s="39">
        <f t="shared" si="30"/>
        <v>11.108119800855643</v>
      </c>
    </row>
    <row r="212" spans="1:30" x14ac:dyDescent="0.2">
      <c r="A212" s="27">
        <v>195</v>
      </c>
      <c r="B212" s="28" t="s">
        <v>455</v>
      </c>
      <c r="C212" s="28" t="s">
        <v>456</v>
      </c>
      <c r="D212" s="28" t="s">
        <v>67</v>
      </c>
      <c r="E212" s="29">
        <v>1</v>
      </c>
      <c r="F212" s="30"/>
      <c r="G212" s="29"/>
      <c r="H212" s="31"/>
      <c r="I212" s="31"/>
      <c r="J212" s="32">
        <v>1.0379</v>
      </c>
      <c r="K212" s="29"/>
      <c r="L212" s="33">
        <v>1625</v>
      </c>
      <c r="M212" s="34">
        <f t="shared" si="26"/>
        <v>1844.375</v>
      </c>
      <c r="N212" s="40">
        <f t="shared" si="25"/>
        <v>1480.375</v>
      </c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7">
        <f t="shared" si="27"/>
        <v>3</v>
      </c>
      <c r="AB212" s="38">
        <f t="shared" si="28"/>
        <v>1649.92</v>
      </c>
      <c r="AC212" s="38">
        <f t="shared" si="29"/>
        <v>1649.92</v>
      </c>
      <c r="AD212" s="39">
        <f t="shared" si="30"/>
        <v>11.108098555670365</v>
      </c>
    </row>
    <row r="213" spans="1:30" x14ac:dyDescent="0.2">
      <c r="A213" s="27">
        <v>196</v>
      </c>
      <c r="B213" s="28" t="s">
        <v>457</v>
      </c>
      <c r="C213" s="28" t="s">
        <v>458</v>
      </c>
      <c r="D213" s="28" t="s">
        <v>184</v>
      </c>
      <c r="E213" s="29">
        <v>1</v>
      </c>
      <c r="F213" s="30"/>
      <c r="G213" s="29"/>
      <c r="H213" s="31"/>
      <c r="I213" s="31"/>
      <c r="J213" s="32">
        <v>1.0379</v>
      </c>
      <c r="K213" s="29"/>
      <c r="L213" s="33">
        <v>184</v>
      </c>
      <c r="M213" s="34">
        <f t="shared" si="26"/>
        <v>208.84</v>
      </c>
      <c r="N213" s="40">
        <f t="shared" si="25"/>
        <v>167.624</v>
      </c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7">
        <f t="shared" si="27"/>
        <v>3</v>
      </c>
      <c r="AB213" s="38">
        <f t="shared" si="28"/>
        <v>186.83</v>
      </c>
      <c r="AC213" s="38">
        <f t="shared" si="29"/>
        <v>186.83</v>
      </c>
      <c r="AD213" s="39">
        <f t="shared" si="30"/>
        <v>11.107605714090665</v>
      </c>
    </row>
    <row r="214" spans="1:30" x14ac:dyDescent="0.2">
      <c r="A214" s="27">
        <v>197</v>
      </c>
      <c r="B214" s="28" t="s">
        <v>459</v>
      </c>
      <c r="C214" s="28" t="s">
        <v>460</v>
      </c>
      <c r="D214" s="28" t="s">
        <v>67</v>
      </c>
      <c r="E214" s="29">
        <v>1</v>
      </c>
      <c r="F214" s="30"/>
      <c r="G214" s="29"/>
      <c r="H214" s="31"/>
      <c r="I214" s="31"/>
      <c r="J214" s="32">
        <v>1.0379</v>
      </c>
      <c r="K214" s="29"/>
      <c r="L214" s="33">
        <v>13635</v>
      </c>
      <c r="M214" s="34">
        <f t="shared" si="26"/>
        <v>15475.725</v>
      </c>
      <c r="N214" s="40">
        <f t="shared" si="25"/>
        <v>12421.485000000001</v>
      </c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7">
        <f t="shared" si="27"/>
        <v>3</v>
      </c>
      <c r="AB214" s="38">
        <f t="shared" si="28"/>
        <v>13844.07</v>
      </c>
      <c r="AC214" s="38">
        <f t="shared" si="29"/>
        <v>13844.07</v>
      </c>
      <c r="AD214" s="39">
        <f t="shared" si="30"/>
        <v>11.108120997406926</v>
      </c>
    </row>
    <row r="215" spans="1:30" x14ac:dyDescent="0.2">
      <c r="A215" s="27">
        <v>198</v>
      </c>
      <c r="B215" s="28" t="s">
        <v>461</v>
      </c>
      <c r="C215" s="28" t="s">
        <v>462</v>
      </c>
      <c r="D215" s="28" t="s">
        <v>67</v>
      </c>
      <c r="E215" s="29">
        <v>1</v>
      </c>
      <c r="F215" s="30"/>
      <c r="G215" s="29"/>
      <c r="H215" s="31"/>
      <c r="I215" s="31"/>
      <c r="J215" s="32">
        <v>1.0379</v>
      </c>
      <c r="K215" s="29"/>
      <c r="L215" s="33">
        <v>19</v>
      </c>
      <c r="M215" s="34">
        <f t="shared" si="26"/>
        <v>21.565000000000001</v>
      </c>
      <c r="N215" s="40">
        <f t="shared" si="25"/>
        <v>17.309000000000001</v>
      </c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7">
        <f t="shared" si="27"/>
        <v>3</v>
      </c>
      <c r="AB215" s="38">
        <f t="shared" si="28"/>
        <v>19.3</v>
      </c>
      <c r="AC215" s="38">
        <f t="shared" si="29"/>
        <v>19.3</v>
      </c>
      <c r="AD215" s="39">
        <f t="shared" si="30"/>
        <v>11.103132894713792</v>
      </c>
    </row>
    <row r="216" spans="1:30" x14ac:dyDescent="0.2">
      <c r="A216" s="27">
        <v>199</v>
      </c>
      <c r="B216" s="28" t="s">
        <v>463</v>
      </c>
      <c r="C216" s="28" t="s">
        <v>464</v>
      </c>
      <c r="D216" s="28" t="s">
        <v>67</v>
      </c>
      <c r="E216" s="29">
        <v>1</v>
      </c>
      <c r="F216" s="30"/>
      <c r="G216" s="29"/>
      <c r="H216" s="31"/>
      <c r="I216" s="31"/>
      <c r="J216" s="32">
        <v>1.0379</v>
      </c>
      <c r="K216" s="29"/>
      <c r="L216" s="33">
        <v>24</v>
      </c>
      <c r="M216" s="34">
        <f t="shared" si="26"/>
        <v>27.240000000000002</v>
      </c>
      <c r="N216" s="40">
        <f t="shared" si="25"/>
        <v>21.864000000000001</v>
      </c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7">
        <f t="shared" si="27"/>
        <v>3</v>
      </c>
      <c r="AB216" s="38">
        <f t="shared" si="28"/>
        <v>24.37</v>
      </c>
      <c r="AC216" s="38">
        <f t="shared" si="29"/>
        <v>24.37</v>
      </c>
      <c r="AD216" s="39">
        <f t="shared" si="30"/>
        <v>11.10720937483841</v>
      </c>
    </row>
    <row r="217" spans="1:30" x14ac:dyDescent="0.2">
      <c r="A217" s="27">
        <v>200</v>
      </c>
      <c r="B217" s="28" t="s">
        <v>465</v>
      </c>
      <c r="C217" s="28" t="s">
        <v>466</v>
      </c>
      <c r="D217" s="28" t="s">
        <v>67</v>
      </c>
      <c r="E217" s="29">
        <v>1</v>
      </c>
      <c r="F217" s="30"/>
      <c r="G217" s="29"/>
      <c r="H217" s="31"/>
      <c r="I217" s="31"/>
      <c r="J217" s="32">
        <v>1.0379</v>
      </c>
      <c r="K217" s="29"/>
      <c r="L217" s="33">
        <v>32091</v>
      </c>
      <c r="M217" s="34">
        <f t="shared" si="26"/>
        <v>36423.285000000003</v>
      </c>
      <c r="N217" s="40">
        <f t="shared" si="25"/>
        <v>29234.900999999998</v>
      </c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7">
        <f t="shared" si="27"/>
        <v>3</v>
      </c>
      <c r="AB217" s="38">
        <f t="shared" si="28"/>
        <v>32583.07</v>
      </c>
      <c r="AC217" s="38">
        <f t="shared" si="29"/>
        <v>32583.07</v>
      </c>
      <c r="AD217" s="39">
        <f t="shared" si="30"/>
        <v>11.1081182700713</v>
      </c>
    </row>
    <row r="218" spans="1:30" x14ac:dyDescent="0.2">
      <c r="A218" s="27">
        <v>201</v>
      </c>
      <c r="B218" s="28" t="s">
        <v>467</v>
      </c>
      <c r="C218" s="28" t="s">
        <v>468</v>
      </c>
      <c r="D218" s="28" t="s">
        <v>67</v>
      </c>
      <c r="E218" s="29">
        <v>1</v>
      </c>
      <c r="F218" s="30"/>
      <c r="G218" s="29"/>
      <c r="H218" s="31"/>
      <c r="I218" s="31"/>
      <c r="J218" s="32">
        <v>1.0379</v>
      </c>
      <c r="K218" s="29"/>
      <c r="L218" s="33">
        <v>33624</v>
      </c>
      <c r="M218" s="34">
        <f t="shared" si="26"/>
        <v>38163.24</v>
      </c>
      <c r="N218" s="40">
        <f t="shared" si="25"/>
        <v>30631.464</v>
      </c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7">
        <f t="shared" si="27"/>
        <v>3</v>
      </c>
      <c r="AB218" s="38">
        <f t="shared" si="28"/>
        <v>34139.57</v>
      </c>
      <c r="AC218" s="38">
        <f t="shared" si="29"/>
        <v>34139.57</v>
      </c>
      <c r="AD218" s="39">
        <f t="shared" si="30"/>
        <v>11.108120346659362</v>
      </c>
    </row>
    <row r="219" spans="1:30" x14ac:dyDescent="0.2">
      <c r="A219" s="27">
        <v>202</v>
      </c>
      <c r="B219" s="28" t="s">
        <v>469</v>
      </c>
      <c r="C219" s="28" t="s">
        <v>470</v>
      </c>
      <c r="D219" s="28" t="s">
        <v>67</v>
      </c>
      <c r="E219" s="29">
        <v>1</v>
      </c>
      <c r="F219" s="30"/>
      <c r="G219" s="29"/>
      <c r="H219" s="31"/>
      <c r="I219" s="31"/>
      <c r="J219" s="32">
        <v>1.0379</v>
      </c>
      <c r="K219" s="29"/>
      <c r="L219" s="33">
        <v>180</v>
      </c>
      <c r="M219" s="34">
        <f t="shared" si="26"/>
        <v>204.3</v>
      </c>
      <c r="N219" s="40">
        <f t="shared" si="25"/>
        <v>163.98</v>
      </c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7">
        <f t="shared" si="27"/>
        <v>3</v>
      </c>
      <c r="AB219" s="38">
        <f t="shared" si="28"/>
        <v>182.76</v>
      </c>
      <c r="AC219" s="38">
        <f t="shared" si="29"/>
        <v>182.76</v>
      </c>
      <c r="AD219" s="39">
        <f t="shared" si="30"/>
        <v>11.108120997406932</v>
      </c>
    </row>
    <row r="220" spans="1:30" x14ac:dyDescent="0.2">
      <c r="A220" s="27">
        <v>203</v>
      </c>
      <c r="B220" s="28" t="s">
        <v>471</v>
      </c>
      <c r="C220" s="28" t="s">
        <v>472</v>
      </c>
      <c r="D220" s="28" t="s">
        <v>67</v>
      </c>
      <c r="E220" s="29">
        <v>1</v>
      </c>
      <c r="F220" s="30"/>
      <c r="G220" s="29"/>
      <c r="H220" s="31"/>
      <c r="I220" s="31"/>
      <c r="J220" s="32">
        <v>1.0379</v>
      </c>
      <c r="K220" s="29"/>
      <c r="L220" s="33">
        <v>5824</v>
      </c>
      <c r="M220" s="34">
        <f t="shared" si="26"/>
        <v>6610.24</v>
      </c>
      <c r="N220" s="40">
        <f t="shared" si="25"/>
        <v>5305.6639999999998</v>
      </c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7">
        <f t="shared" si="27"/>
        <v>3</v>
      </c>
      <c r="AB220" s="38">
        <f t="shared" si="28"/>
        <v>5913.31</v>
      </c>
      <c r="AC220" s="38">
        <f t="shared" si="29"/>
        <v>5913.31</v>
      </c>
      <c r="AD220" s="39">
        <f t="shared" si="30"/>
        <v>11.108104717120256</v>
      </c>
    </row>
    <row r="221" spans="1:30" x14ac:dyDescent="0.2">
      <c r="A221" s="27">
        <v>204</v>
      </c>
      <c r="B221" s="28" t="s">
        <v>473</v>
      </c>
      <c r="C221" s="28" t="s">
        <v>474</v>
      </c>
      <c r="D221" s="28" t="s">
        <v>67</v>
      </c>
      <c r="E221" s="29">
        <v>1</v>
      </c>
      <c r="F221" s="30"/>
      <c r="G221" s="29"/>
      <c r="H221" s="31"/>
      <c r="I221" s="31"/>
      <c r="J221" s="32">
        <v>1.0379</v>
      </c>
      <c r="K221" s="29"/>
      <c r="L221" s="33">
        <v>7410</v>
      </c>
      <c r="M221" s="34">
        <f t="shared" si="26"/>
        <v>8410.35</v>
      </c>
      <c r="N221" s="40">
        <f t="shared" si="25"/>
        <v>6750.51</v>
      </c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7">
        <f t="shared" si="27"/>
        <v>3</v>
      </c>
      <c r="AB221" s="38">
        <f t="shared" si="28"/>
        <v>7523.62</v>
      </c>
      <c r="AC221" s="38">
        <f t="shared" si="29"/>
        <v>7523.62</v>
      </c>
      <c r="AD221" s="39">
        <f t="shared" si="30"/>
        <v>11.10812099740693</v>
      </c>
    </row>
    <row r="222" spans="1:30" x14ac:dyDescent="0.2">
      <c r="A222" s="27">
        <v>205</v>
      </c>
      <c r="B222" s="28" t="s">
        <v>475</v>
      </c>
      <c r="C222" s="28" t="s">
        <v>476</v>
      </c>
      <c r="D222" s="28" t="s">
        <v>67</v>
      </c>
      <c r="E222" s="29">
        <v>1</v>
      </c>
      <c r="F222" s="30"/>
      <c r="G222" s="29"/>
      <c r="H222" s="31"/>
      <c r="I222" s="31"/>
      <c r="J222" s="32">
        <v>1.0379</v>
      </c>
      <c r="K222" s="29"/>
      <c r="L222" s="33">
        <v>54</v>
      </c>
      <c r="M222" s="34">
        <f t="shared" si="26"/>
        <v>61.29</v>
      </c>
      <c r="N222" s="40">
        <f t="shared" si="25"/>
        <v>49.194000000000003</v>
      </c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7">
        <f t="shared" si="27"/>
        <v>3</v>
      </c>
      <c r="AB222" s="38">
        <f t="shared" si="28"/>
        <v>54.83</v>
      </c>
      <c r="AC222" s="38">
        <f t="shared" si="29"/>
        <v>54.83</v>
      </c>
      <c r="AD222" s="39">
        <f t="shared" si="30"/>
        <v>11.107715813347198</v>
      </c>
    </row>
    <row r="223" spans="1:30" x14ac:dyDescent="0.2">
      <c r="A223" s="27">
        <v>206</v>
      </c>
      <c r="B223" s="28" t="s">
        <v>477</v>
      </c>
      <c r="C223" s="28" t="s">
        <v>478</v>
      </c>
      <c r="D223" s="28" t="s">
        <v>67</v>
      </c>
      <c r="E223" s="29">
        <v>1</v>
      </c>
      <c r="F223" s="30"/>
      <c r="G223" s="29"/>
      <c r="H223" s="31"/>
      <c r="I223" s="31"/>
      <c r="J223" s="32">
        <v>1.0379</v>
      </c>
      <c r="K223" s="29"/>
      <c r="L223" s="33">
        <v>16940</v>
      </c>
      <c r="M223" s="34">
        <f t="shared" si="26"/>
        <v>19226.900000000001</v>
      </c>
      <c r="N223" s="40">
        <f t="shared" si="25"/>
        <v>15432.34</v>
      </c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7">
        <f t="shared" si="27"/>
        <v>3</v>
      </c>
      <c r="AB223" s="38">
        <f t="shared" si="28"/>
        <v>17199.75</v>
      </c>
      <c r="AC223" s="38">
        <f t="shared" si="29"/>
        <v>17199.75</v>
      </c>
      <c r="AD223" s="39">
        <f t="shared" si="30"/>
        <v>11.108118844639014</v>
      </c>
    </row>
    <row r="224" spans="1:30" x14ac:dyDescent="0.2">
      <c r="A224" s="27">
        <v>207</v>
      </c>
      <c r="B224" s="28" t="s">
        <v>479</v>
      </c>
      <c r="C224" s="28" t="s">
        <v>480</v>
      </c>
      <c r="D224" s="28" t="s">
        <v>67</v>
      </c>
      <c r="E224" s="29">
        <v>1</v>
      </c>
      <c r="F224" s="30"/>
      <c r="G224" s="29"/>
      <c r="H224" s="31"/>
      <c r="I224" s="31"/>
      <c r="J224" s="32">
        <v>1.0379</v>
      </c>
      <c r="K224" s="29"/>
      <c r="L224" s="33">
        <v>17360</v>
      </c>
      <c r="M224" s="34">
        <f t="shared" si="26"/>
        <v>19703.599999999999</v>
      </c>
      <c r="N224" s="40">
        <v>19510</v>
      </c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7">
        <f t="shared" si="27"/>
        <v>3</v>
      </c>
      <c r="AB224" s="38">
        <f t="shared" si="28"/>
        <v>18857.87</v>
      </c>
      <c r="AC224" s="38">
        <f t="shared" si="29"/>
        <v>18857.87</v>
      </c>
      <c r="AD224" s="39">
        <f t="shared" si="30"/>
        <v>6.8979015894709867</v>
      </c>
    </row>
    <row r="225" spans="1:30" x14ac:dyDescent="0.2">
      <c r="A225" s="27">
        <v>208</v>
      </c>
      <c r="B225" s="28" t="s">
        <v>481</v>
      </c>
      <c r="C225" s="28" t="s">
        <v>482</v>
      </c>
      <c r="D225" s="28" t="s">
        <v>67</v>
      </c>
      <c r="E225" s="29">
        <v>1</v>
      </c>
      <c r="F225" s="30"/>
      <c r="G225" s="29"/>
      <c r="H225" s="31"/>
      <c r="I225" s="31"/>
      <c r="J225" s="32">
        <v>1.0379</v>
      </c>
      <c r="K225" s="29"/>
      <c r="L225" s="33">
        <v>2248</v>
      </c>
      <c r="M225" s="34">
        <f t="shared" si="26"/>
        <v>2551.48</v>
      </c>
      <c r="N225" s="40">
        <f t="shared" ref="N225:N256" si="31">L225-L225*8.9%</f>
        <v>2047.9279999999999</v>
      </c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7">
        <f t="shared" si="27"/>
        <v>3</v>
      </c>
      <c r="AB225" s="38">
        <f t="shared" si="28"/>
        <v>2282.4700000000003</v>
      </c>
      <c r="AC225" s="38">
        <f t="shared" si="29"/>
        <v>2282.4700000000003</v>
      </c>
      <c r="AD225" s="39">
        <f t="shared" si="30"/>
        <v>11.108117752933181</v>
      </c>
    </row>
    <row r="226" spans="1:30" x14ac:dyDescent="0.2">
      <c r="A226" s="27">
        <v>209</v>
      </c>
      <c r="B226" s="28" t="s">
        <v>483</v>
      </c>
      <c r="C226" s="28" t="s">
        <v>484</v>
      </c>
      <c r="D226" s="28" t="s">
        <v>67</v>
      </c>
      <c r="E226" s="29">
        <v>1</v>
      </c>
      <c r="F226" s="30"/>
      <c r="G226" s="29"/>
      <c r="H226" s="31"/>
      <c r="I226" s="31"/>
      <c r="J226" s="32">
        <v>1.0379</v>
      </c>
      <c r="K226" s="29"/>
      <c r="L226" s="33">
        <v>1883</v>
      </c>
      <c r="M226" s="34">
        <f t="shared" si="26"/>
        <v>2137.2049999999999</v>
      </c>
      <c r="N226" s="40">
        <f t="shared" si="31"/>
        <v>1715.413</v>
      </c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7">
        <f t="shared" si="27"/>
        <v>3</v>
      </c>
      <c r="AB226" s="38">
        <f t="shared" si="28"/>
        <v>1911.88</v>
      </c>
      <c r="AC226" s="38">
        <f t="shared" si="29"/>
        <v>1911.88</v>
      </c>
      <c r="AD226" s="39">
        <f t="shared" si="30"/>
        <v>11.108078390363604</v>
      </c>
    </row>
    <row r="227" spans="1:30" x14ac:dyDescent="0.2">
      <c r="A227" s="27">
        <v>210</v>
      </c>
      <c r="B227" s="28" t="s">
        <v>485</v>
      </c>
      <c r="C227" s="28" t="s">
        <v>486</v>
      </c>
      <c r="D227" s="28" t="s">
        <v>67</v>
      </c>
      <c r="E227" s="29">
        <v>1</v>
      </c>
      <c r="F227" s="30"/>
      <c r="G227" s="29"/>
      <c r="H227" s="31"/>
      <c r="I227" s="31"/>
      <c r="J227" s="32">
        <v>1.0379</v>
      </c>
      <c r="K227" s="29"/>
      <c r="L227" s="33">
        <v>1011</v>
      </c>
      <c r="M227" s="34">
        <f t="shared" si="26"/>
        <v>1147.4850000000001</v>
      </c>
      <c r="N227" s="40">
        <f t="shared" si="31"/>
        <v>921.02099999999996</v>
      </c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7">
        <f t="shared" si="27"/>
        <v>3</v>
      </c>
      <c r="AB227" s="38">
        <f t="shared" si="28"/>
        <v>1026.51</v>
      </c>
      <c r="AC227" s="38">
        <f t="shared" si="29"/>
        <v>1026.51</v>
      </c>
      <c r="AD227" s="39">
        <f t="shared" si="30"/>
        <v>11.108034427409585</v>
      </c>
    </row>
    <row r="228" spans="1:30" x14ac:dyDescent="0.2">
      <c r="A228" s="27">
        <v>211</v>
      </c>
      <c r="B228" s="28" t="s">
        <v>487</v>
      </c>
      <c r="C228" s="28" t="s">
        <v>488</v>
      </c>
      <c r="D228" s="28" t="s">
        <v>67</v>
      </c>
      <c r="E228" s="29">
        <v>1</v>
      </c>
      <c r="F228" s="30"/>
      <c r="G228" s="29"/>
      <c r="H228" s="31"/>
      <c r="I228" s="31"/>
      <c r="J228" s="32">
        <v>1.0379</v>
      </c>
      <c r="K228" s="29"/>
      <c r="L228" s="33">
        <v>117</v>
      </c>
      <c r="M228" s="34">
        <f t="shared" si="26"/>
        <v>132.79500000000002</v>
      </c>
      <c r="N228" s="40">
        <f t="shared" si="31"/>
        <v>106.587</v>
      </c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7">
        <f t="shared" si="27"/>
        <v>3</v>
      </c>
      <c r="AB228" s="38">
        <f t="shared" si="28"/>
        <v>118.8</v>
      </c>
      <c r="AC228" s="38">
        <f t="shared" si="29"/>
        <v>118.8</v>
      </c>
      <c r="AD228" s="39">
        <f t="shared" si="30"/>
        <v>11.107559981194944</v>
      </c>
    </row>
    <row r="229" spans="1:30" x14ac:dyDescent="0.2">
      <c r="A229" s="27">
        <v>212</v>
      </c>
      <c r="B229" s="28" t="s">
        <v>489</v>
      </c>
      <c r="C229" s="28" t="s">
        <v>490</v>
      </c>
      <c r="D229" s="28" t="s">
        <v>67</v>
      </c>
      <c r="E229" s="29">
        <v>1</v>
      </c>
      <c r="F229" s="30"/>
      <c r="G229" s="29"/>
      <c r="H229" s="31"/>
      <c r="I229" s="31"/>
      <c r="J229" s="32">
        <v>1.0379</v>
      </c>
      <c r="K229" s="29"/>
      <c r="L229" s="33">
        <v>4730</v>
      </c>
      <c r="M229" s="34">
        <f t="shared" si="26"/>
        <v>5368.55</v>
      </c>
      <c r="N229" s="40">
        <f t="shared" si="31"/>
        <v>4309.03</v>
      </c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7">
        <f t="shared" si="27"/>
        <v>3</v>
      </c>
      <c r="AB229" s="38">
        <f t="shared" si="28"/>
        <v>4802.53</v>
      </c>
      <c r="AC229" s="38">
        <f t="shared" si="29"/>
        <v>4802.53</v>
      </c>
      <c r="AD229" s="39">
        <f t="shared" si="30"/>
        <v>11.108113287497783</v>
      </c>
    </row>
    <row r="230" spans="1:30" x14ac:dyDescent="0.2">
      <c r="A230" s="27">
        <v>213</v>
      </c>
      <c r="B230" s="28" t="s">
        <v>491</v>
      </c>
      <c r="C230" s="28" t="s">
        <v>492</v>
      </c>
      <c r="D230" s="28" t="s">
        <v>67</v>
      </c>
      <c r="E230" s="29">
        <v>1</v>
      </c>
      <c r="F230" s="30"/>
      <c r="G230" s="29"/>
      <c r="H230" s="31"/>
      <c r="I230" s="31"/>
      <c r="J230" s="32">
        <v>1.0379</v>
      </c>
      <c r="K230" s="29"/>
      <c r="L230" s="33">
        <v>4131</v>
      </c>
      <c r="M230" s="34">
        <f t="shared" si="26"/>
        <v>4688.6850000000004</v>
      </c>
      <c r="N230" s="40">
        <f t="shared" si="31"/>
        <v>3763.3409999999999</v>
      </c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7">
        <f t="shared" si="27"/>
        <v>3</v>
      </c>
      <c r="AB230" s="38">
        <f t="shared" si="28"/>
        <v>4194.3500000000004</v>
      </c>
      <c r="AC230" s="38">
        <f t="shared" si="29"/>
        <v>4194.3500000000004</v>
      </c>
      <c r="AD230" s="39">
        <f t="shared" si="30"/>
        <v>11.108099810579898</v>
      </c>
    </row>
    <row r="231" spans="1:30" x14ac:dyDescent="0.2">
      <c r="A231" s="27">
        <v>214</v>
      </c>
      <c r="B231" s="28" t="s">
        <v>493</v>
      </c>
      <c r="C231" s="28" t="s">
        <v>494</v>
      </c>
      <c r="D231" s="28" t="s">
        <v>67</v>
      </c>
      <c r="E231" s="29">
        <v>1</v>
      </c>
      <c r="F231" s="30"/>
      <c r="G231" s="29"/>
      <c r="H231" s="31"/>
      <c r="I231" s="31"/>
      <c r="J231" s="32">
        <v>1.0379</v>
      </c>
      <c r="K231" s="29"/>
      <c r="L231" s="33">
        <v>8128</v>
      </c>
      <c r="M231" s="34">
        <f t="shared" si="26"/>
        <v>9225.2800000000007</v>
      </c>
      <c r="N231" s="40">
        <f t="shared" si="31"/>
        <v>7404.6080000000002</v>
      </c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7">
        <f t="shared" si="27"/>
        <v>3</v>
      </c>
      <c r="AB231" s="38">
        <f t="shared" si="28"/>
        <v>8252.630000000001</v>
      </c>
      <c r="AC231" s="38">
        <f t="shared" si="29"/>
        <v>8252.630000000001</v>
      </c>
      <c r="AD231" s="39">
        <f t="shared" si="30"/>
        <v>11.108120100067051</v>
      </c>
    </row>
    <row r="232" spans="1:30" x14ac:dyDescent="0.2">
      <c r="A232" s="27">
        <v>215</v>
      </c>
      <c r="B232" s="28" t="s">
        <v>495</v>
      </c>
      <c r="C232" s="28" t="s">
        <v>496</v>
      </c>
      <c r="D232" s="28" t="s">
        <v>67</v>
      </c>
      <c r="E232" s="29">
        <v>1</v>
      </c>
      <c r="F232" s="30"/>
      <c r="G232" s="29"/>
      <c r="H232" s="31"/>
      <c r="I232" s="31"/>
      <c r="J232" s="32">
        <v>1.0379</v>
      </c>
      <c r="K232" s="29"/>
      <c r="L232" s="33">
        <v>32091</v>
      </c>
      <c r="M232" s="34">
        <f t="shared" ref="M232:M263" si="32">L232+L232*13.5%</f>
        <v>36423.285000000003</v>
      </c>
      <c r="N232" s="40">
        <f t="shared" si="31"/>
        <v>29234.900999999998</v>
      </c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7">
        <f t="shared" si="27"/>
        <v>3</v>
      </c>
      <c r="AB232" s="38">
        <f t="shared" si="28"/>
        <v>32583.07</v>
      </c>
      <c r="AC232" s="38">
        <f t="shared" si="29"/>
        <v>32583.07</v>
      </c>
      <c r="AD232" s="39">
        <f t="shared" si="30"/>
        <v>11.1081182700713</v>
      </c>
    </row>
    <row r="233" spans="1:30" x14ac:dyDescent="0.2">
      <c r="A233" s="27">
        <v>216</v>
      </c>
      <c r="B233" s="28" t="s">
        <v>497</v>
      </c>
      <c r="C233" s="28" t="s">
        <v>498</v>
      </c>
      <c r="D233" s="28" t="s">
        <v>67</v>
      </c>
      <c r="E233" s="29">
        <v>1</v>
      </c>
      <c r="F233" s="30"/>
      <c r="G233" s="29"/>
      <c r="H233" s="31"/>
      <c r="I233" s="31"/>
      <c r="J233" s="32">
        <v>1.0379</v>
      </c>
      <c r="K233" s="29"/>
      <c r="L233" s="33">
        <v>4502</v>
      </c>
      <c r="M233" s="34">
        <f t="shared" si="32"/>
        <v>5109.7700000000004</v>
      </c>
      <c r="N233" s="40">
        <f t="shared" si="31"/>
        <v>4101.3220000000001</v>
      </c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7">
        <f t="shared" si="27"/>
        <v>3</v>
      </c>
      <c r="AB233" s="38">
        <f t="shared" si="28"/>
        <v>4571.04</v>
      </c>
      <c r="AC233" s="38">
        <f t="shared" si="29"/>
        <v>4571.04</v>
      </c>
      <c r="AD233" s="39">
        <f t="shared" si="30"/>
        <v>11.108098316398676</v>
      </c>
    </row>
    <row r="234" spans="1:30" x14ac:dyDescent="0.2">
      <c r="A234" s="27">
        <v>217</v>
      </c>
      <c r="B234" s="28" t="s">
        <v>499</v>
      </c>
      <c r="C234" s="28" t="s">
        <v>500</v>
      </c>
      <c r="D234" s="28" t="s">
        <v>67</v>
      </c>
      <c r="E234" s="29">
        <v>1</v>
      </c>
      <c r="F234" s="30"/>
      <c r="G234" s="29"/>
      <c r="H234" s="31"/>
      <c r="I234" s="31"/>
      <c r="J234" s="32">
        <v>1.0379</v>
      </c>
      <c r="K234" s="29"/>
      <c r="L234" s="33">
        <v>1350</v>
      </c>
      <c r="M234" s="34">
        <f t="shared" si="32"/>
        <v>1532.25</v>
      </c>
      <c r="N234" s="40">
        <f t="shared" si="31"/>
        <v>1229.8499999999999</v>
      </c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7">
        <f t="shared" si="27"/>
        <v>3</v>
      </c>
      <c r="AB234" s="38">
        <f t="shared" si="28"/>
        <v>1370.7</v>
      </c>
      <c r="AC234" s="38">
        <f t="shared" si="29"/>
        <v>1370.7</v>
      </c>
      <c r="AD234" s="39">
        <f t="shared" si="30"/>
        <v>11.10812099740693</v>
      </c>
    </row>
    <row r="235" spans="1:30" x14ac:dyDescent="0.2">
      <c r="A235" s="27">
        <v>218</v>
      </c>
      <c r="B235" s="28" t="s">
        <v>501</v>
      </c>
      <c r="C235" s="28" t="s">
        <v>502</v>
      </c>
      <c r="D235" s="28" t="s">
        <v>67</v>
      </c>
      <c r="E235" s="29">
        <v>1</v>
      </c>
      <c r="F235" s="30"/>
      <c r="G235" s="29"/>
      <c r="H235" s="31"/>
      <c r="I235" s="31"/>
      <c r="J235" s="32">
        <v>1.0379</v>
      </c>
      <c r="K235" s="29"/>
      <c r="L235" s="33">
        <v>68</v>
      </c>
      <c r="M235" s="34">
        <f t="shared" si="32"/>
        <v>77.180000000000007</v>
      </c>
      <c r="N235" s="40">
        <f t="shared" si="31"/>
        <v>61.948</v>
      </c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7">
        <f t="shared" si="27"/>
        <v>3</v>
      </c>
      <c r="AB235" s="38">
        <f t="shared" si="28"/>
        <v>69.05</v>
      </c>
      <c r="AC235" s="38">
        <f t="shared" si="29"/>
        <v>69.05</v>
      </c>
      <c r="AD235" s="39">
        <f t="shared" si="30"/>
        <v>11.106941279029222</v>
      </c>
    </row>
    <row r="236" spans="1:30" x14ac:dyDescent="0.2">
      <c r="A236" s="27">
        <v>219</v>
      </c>
      <c r="B236" s="28" t="s">
        <v>503</v>
      </c>
      <c r="C236" s="28" t="s">
        <v>504</v>
      </c>
      <c r="D236" s="28" t="s">
        <v>67</v>
      </c>
      <c r="E236" s="29">
        <v>1</v>
      </c>
      <c r="F236" s="30"/>
      <c r="G236" s="29"/>
      <c r="H236" s="31"/>
      <c r="I236" s="31"/>
      <c r="J236" s="32">
        <v>1.0379</v>
      </c>
      <c r="K236" s="29"/>
      <c r="L236" s="33">
        <v>389</v>
      </c>
      <c r="M236" s="34">
        <f t="shared" si="32"/>
        <v>441.51499999999999</v>
      </c>
      <c r="N236" s="40">
        <f t="shared" si="31"/>
        <v>354.37900000000002</v>
      </c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7">
        <f t="shared" si="27"/>
        <v>3</v>
      </c>
      <c r="AB236" s="38">
        <f t="shared" si="28"/>
        <v>394.97</v>
      </c>
      <c r="AC236" s="38">
        <f t="shared" si="29"/>
        <v>394.97</v>
      </c>
      <c r="AD236" s="39">
        <f t="shared" si="30"/>
        <v>11.10797100294662</v>
      </c>
    </row>
    <row r="237" spans="1:30" x14ac:dyDescent="0.2">
      <c r="A237" s="27">
        <v>220</v>
      </c>
      <c r="B237" s="28" t="s">
        <v>505</v>
      </c>
      <c r="C237" s="28" t="s">
        <v>506</v>
      </c>
      <c r="D237" s="28" t="s">
        <v>67</v>
      </c>
      <c r="E237" s="29">
        <v>1</v>
      </c>
      <c r="F237" s="30"/>
      <c r="G237" s="29"/>
      <c r="H237" s="31"/>
      <c r="I237" s="31"/>
      <c r="J237" s="32">
        <v>1.0379</v>
      </c>
      <c r="K237" s="29"/>
      <c r="L237" s="33">
        <v>6191</v>
      </c>
      <c r="M237" s="34">
        <f t="shared" si="32"/>
        <v>7026.7849999999999</v>
      </c>
      <c r="N237" s="40">
        <f t="shared" si="31"/>
        <v>5640.0010000000002</v>
      </c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7">
        <f t="shared" si="27"/>
        <v>3</v>
      </c>
      <c r="AB237" s="38">
        <f t="shared" si="28"/>
        <v>6285.93</v>
      </c>
      <c r="AC237" s="38">
        <f t="shared" si="29"/>
        <v>6285.93</v>
      </c>
      <c r="AD237" s="39">
        <f t="shared" si="30"/>
        <v>11.108118641219694</v>
      </c>
    </row>
    <row r="238" spans="1:30" x14ac:dyDescent="0.2">
      <c r="A238" s="27">
        <v>221</v>
      </c>
      <c r="B238" s="28" t="s">
        <v>507</v>
      </c>
      <c r="C238" s="28" t="s">
        <v>508</v>
      </c>
      <c r="D238" s="28" t="s">
        <v>67</v>
      </c>
      <c r="E238" s="29">
        <v>1</v>
      </c>
      <c r="F238" s="30"/>
      <c r="G238" s="29"/>
      <c r="H238" s="31"/>
      <c r="I238" s="31"/>
      <c r="J238" s="32">
        <v>1.0379</v>
      </c>
      <c r="K238" s="29"/>
      <c r="L238" s="33">
        <v>1975</v>
      </c>
      <c r="M238" s="34">
        <f t="shared" si="32"/>
        <v>2241.625</v>
      </c>
      <c r="N238" s="40">
        <f t="shared" si="31"/>
        <v>1799.2249999999999</v>
      </c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7">
        <f t="shared" si="27"/>
        <v>3</v>
      </c>
      <c r="AB238" s="38">
        <f t="shared" si="28"/>
        <v>2005.29</v>
      </c>
      <c r="AC238" s="38">
        <f t="shared" si="29"/>
        <v>2005.29</v>
      </c>
      <c r="AD238" s="39">
        <f t="shared" si="30"/>
        <v>11.108084068015181</v>
      </c>
    </row>
    <row r="239" spans="1:30" x14ac:dyDescent="0.2">
      <c r="A239" s="27">
        <v>222</v>
      </c>
      <c r="B239" s="28" t="s">
        <v>509</v>
      </c>
      <c r="C239" s="28" t="s">
        <v>510</v>
      </c>
      <c r="D239" s="28" t="s">
        <v>67</v>
      </c>
      <c r="E239" s="29">
        <v>1</v>
      </c>
      <c r="F239" s="30"/>
      <c r="G239" s="29"/>
      <c r="H239" s="31"/>
      <c r="I239" s="31"/>
      <c r="J239" s="32">
        <v>1.0379</v>
      </c>
      <c r="K239" s="29"/>
      <c r="L239" s="33">
        <v>7302</v>
      </c>
      <c r="M239" s="34">
        <f t="shared" si="32"/>
        <v>8287.77</v>
      </c>
      <c r="N239" s="40">
        <f t="shared" si="31"/>
        <v>6652.1220000000003</v>
      </c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7">
        <f t="shared" si="27"/>
        <v>3</v>
      </c>
      <c r="AB239" s="38">
        <f t="shared" si="28"/>
        <v>7413.97</v>
      </c>
      <c r="AC239" s="38">
        <f t="shared" si="29"/>
        <v>7413.97</v>
      </c>
      <c r="AD239" s="39">
        <f t="shared" si="30"/>
        <v>11.108112007793268</v>
      </c>
    </row>
    <row r="240" spans="1:30" x14ac:dyDescent="0.2">
      <c r="A240" s="27">
        <v>223</v>
      </c>
      <c r="B240" s="28" t="s">
        <v>511</v>
      </c>
      <c r="C240" s="28" t="s">
        <v>512</v>
      </c>
      <c r="D240" s="28" t="s">
        <v>67</v>
      </c>
      <c r="E240" s="29">
        <v>1</v>
      </c>
      <c r="F240" s="30"/>
      <c r="G240" s="29"/>
      <c r="H240" s="31"/>
      <c r="I240" s="31"/>
      <c r="J240" s="32">
        <v>1.0379</v>
      </c>
      <c r="K240" s="29"/>
      <c r="L240" s="33">
        <v>1091</v>
      </c>
      <c r="M240" s="34">
        <f t="shared" si="32"/>
        <v>1238.2850000000001</v>
      </c>
      <c r="N240" s="40">
        <f t="shared" si="31"/>
        <v>993.90099999999995</v>
      </c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7">
        <f t="shared" si="27"/>
        <v>3</v>
      </c>
      <c r="AB240" s="38">
        <f t="shared" si="28"/>
        <v>1107.73</v>
      </c>
      <c r="AC240" s="38">
        <f t="shared" si="29"/>
        <v>1107.73</v>
      </c>
      <c r="AD240" s="39">
        <f t="shared" si="30"/>
        <v>11.108107626975514</v>
      </c>
    </row>
    <row r="241" spans="1:30" x14ac:dyDescent="0.2">
      <c r="A241" s="27">
        <v>224</v>
      </c>
      <c r="B241" s="28" t="s">
        <v>513</v>
      </c>
      <c r="C241" s="28" t="s">
        <v>514</v>
      </c>
      <c r="D241" s="28" t="s">
        <v>67</v>
      </c>
      <c r="E241" s="29">
        <v>1</v>
      </c>
      <c r="F241" s="30"/>
      <c r="G241" s="29"/>
      <c r="H241" s="31"/>
      <c r="I241" s="31"/>
      <c r="J241" s="32">
        <v>1.0379</v>
      </c>
      <c r="K241" s="29"/>
      <c r="L241" s="33">
        <v>1438</v>
      </c>
      <c r="M241" s="34">
        <f t="shared" si="32"/>
        <v>1632.13</v>
      </c>
      <c r="N241" s="40">
        <f t="shared" si="31"/>
        <v>1310.018</v>
      </c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7">
        <f t="shared" si="27"/>
        <v>3</v>
      </c>
      <c r="AB241" s="38">
        <f t="shared" si="28"/>
        <v>1460.05</v>
      </c>
      <c r="AC241" s="38">
        <f t="shared" si="29"/>
        <v>1460.05</v>
      </c>
      <c r="AD241" s="39">
        <f t="shared" si="30"/>
        <v>11.108115925379263</v>
      </c>
    </row>
    <row r="242" spans="1:30" x14ac:dyDescent="0.2">
      <c r="A242" s="27">
        <v>225</v>
      </c>
      <c r="B242" s="28" t="s">
        <v>515</v>
      </c>
      <c r="C242" s="28" t="s">
        <v>516</v>
      </c>
      <c r="D242" s="28" t="s">
        <v>67</v>
      </c>
      <c r="E242" s="29">
        <v>1</v>
      </c>
      <c r="F242" s="30"/>
      <c r="G242" s="29"/>
      <c r="H242" s="31"/>
      <c r="I242" s="31"/>
      <c r="J242" s="32">
        <v>1.0379</v>
      </c>
      <c r="K242" s="29"/>
      <c r="L242" s="33">
        <v>2150</v>
      </c>
      <c r="M242" s="34">
        <f t="shared" si="32"/>
        <v>2440.25</v>
      </c>
      <c r="N242" s="40">
        <f t="shared" si="31"/>
        <v>1958.65</v>
      </c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7">
        <f t="shared" si="27"/>
        <v>3</v>
      </c>
      <c r="AB242" s="38">
        <f t="shared" si="28"/>
        <v>2182.9700000000003</v>
      </c>
      <c r="AC242" s="38">
        <f t="shared" si="29"/>
        <v>2182.9700000000003</v>
      </c>
      <c r="AD242" s="39">
        <f t="shared" si="30"/>
        <v>11.10810403562092</v>
      </c>
    </row>
    <row r="243" spans="1:30" x14ac:dyDescent="0.2">
      <c r="A243" s="27">
        <v>226</v>
      </c>
      <c r="B243" s="28" t="s">
        <v>517</v>
      </c>
      <c r="C243" s="28" t="s">
        <v>518</v>
      </c>
      <c r="D243" s="28" t="s">
        <v>67</v>
      </c>
      <c r="E243" s="29">
        <v>1</v>
      </c>
      <c r="F243" s="30"/>
      <c r="G243" s="29"/>
      <c r="H243" s="31"/>
      <c r="I243" s="31"/>
      <c r="J243" s="32">
        <v>1.0379</v>
      </c>
      <c r="K243" s="29"/>
      <c r="L243" s="33">
        <v>791</v>
      </c>
      <c r="M243" s="34">
        <f t="shared" si="32"/>
        <v>897.78499999999997</v>
      </c>
      <c r="N243" s="40">
        <f t="shared" si="31"/>
        <v>720.601</v>
      </c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7">
        <f t="shared" si="27"/>
        <v>3</v>
      </c>
      <c r="AB243" s="38">
        <f t="shared" si="28"/>
        <v>803.13</v>
      </c>
      <c r="AC243" s="38">
        <f t="shared" si="29"/>
        <v>803.13</v>
      </c>
      <c r="AD243" s="39">
        <f t="shared" si="30"/>
        <v>11.108102556023841</v>
      </c>
    </row>
    <row r="244" spans="1:30" x14ac:dyDescent="0.2">
      <c r="A244" s="27">
        <v>227</v>
      </c>
      <c r="B244" s="28" t="s">
        <v>519</v>
      </c>
      <c r="C244" s="28" t="s">
        <v>520</v>
      </c>
      <c r="D244" s="28" t="s">
        <v>67</v>
      </c>
      <c r="E244" s="29">
        <v>1</v>
      </c>
      <c r="F244" s="30"/>
      <c r="G244" s="29"/>
      <c r="H244" s="31"/>
      <c r="I244" s="31"/>
      <c r="J244" s="32">
        <v>1.0379</v>
      </c>
      <c r="K244" s="29"/>
      <c r="L244" s="33">
        <v>3549</v>
      </c>
      <c r="M244" s="34">
        <f t="shared" si="32"/>
        <v>4028.1149999999998</v>
      </c>
      <c r="N244" s="40">
        <f t="shared" si="31"/>
        <v>3233.1390000000001</v>
      </c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7">
        <f t="shared" si="27"/>
        <v>3</v>
      </c>
      <c r="AB244" s="38">
        <f t="shared" si="28"/>
        <v>3603.42</v>
      </c>
      <c r="AC244" s="38">
        <f t="shared" si="29"/>
        <v>3603.42</v>
      </c>
      <c r="AD244" s="39">
        <f t="shared" si="30"/>
        <v>11.108114832085645</v>
      </c>
    </row>
    <row r="245" spans="1:30" x14ac:dyDescent="0.2">
      <c r="A245" s="27">
        <v>228</v>
      </c>
      <c r="B245" s="28" t="s">
        <v>521</v>
      </c>
      <c r="C245" s="28" t="s">
        <v>522</v>
      </c>
      <c r="D245" s="28" t="s">
        <v>67</v>
      </c>
      <c r="E245" s="29">
        <v>1</v>
      </c>
      <c r="F245" s="30"/>
      <c r="G245" s="29"/>
      <c r="H245" s="31"/>
      <c r="I245" s="31"/>
      <c r="J245" s="32">
        <v>1.0379</v>
      </c>
      <c r="K245" s="29"/>
      <c r="L245" s="33">
        <v>210</v>
      </c>
      <c r="M245" s="34">
        <f t="shared" si="32"/>
        <v>238.35</v>
      </c>
      <c r="N245" s="40">
        <f t="shared" si="31"/>
        <v>191.31</v>
      </c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7">
        <f t="shared" si="27"/>
        <v>3</v>
      </c>
      <c r="AB245" s="38">
        <f t="shared" si="28"/>
        <v>213.22</v>
      </c>
      <c r="AC245" s="38">
        <f t="shared" si="29"/>
        <v>213.22</v>
      </c>
      <c r="AD245" s="39">
        <f t="shared" si="30"/>
        <v>11.108120997406926</v>
      </c>
    </row>
    <row r="246" spans="1:30" x14ac:dyDescent="0.2">
      <c r="A246" s="27">
        <v>229</v>
      </c>
      <c r="B246" s="28" t="s">
        <v>523</v>
      </c>
      <c r="C246" s="28" t="s">
        <v>524</v>
      </c>
      <c r="D246" s="28" t="s">
        <v>67</v>
      </c>
      <c r="E246" s="29">
        <v>1</v>
      </c>
      <c r="F246" s="30"/>
      <c r="G246" s="29"/>
      <c r="H246" s="31"/>
      <c r="I246" s="31"/>
      <c r="J246" s="32">
        <v>1.0379</v>
      </c>
      <c r="K246" s="29"/>
      <c r="L246" s="33">
        <v>17212</v>
      </c>
      <c r="M246" s="34">
        <f t="shared" si="32"/>
        <v>19535.62</v>
      </c>
      <c r="N246" s="40">
        <f t="shared" si="31"/>
        <v>15680.132</v>
      </c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7">
        <f t="shared" si="27"/>
        <v>3</v>
      </c>
      <c r="AB246" s="38">
        <f t="shared" si="28"/>
        <v>17475.920000000002</v>
      </c>
      <c r="AC246" s="38">
        <f t="shared" si="29"/>
        <v>17475.920000000002</v>
      </c>
      <c r="AD246" s="39">
        <f t="shared" si="30"/>
        <v>11.10811930240855</v>
      </c>
    </row>
    <row r="247" spans="1:30" x14ac:dyDescent="0.2">
      <c r="A247" s="27">
        <v>230</v>
      </c>
      <c r="B247" s="28" t="s">
        <v>525</v>
      </c>
      <c r="C247" s="28" t="s">
        <v>526</v>
      </c>
      <c r="D247" s="28" t="s">
        <v>67</v>
      </c>
      <c r="E247" s="29">
        <v>1</v>
      </c>
      <c r="F247" s="30"/>
      <c r="G247" s="29"/>
      <c r="H247" s="31"/>
      <c r="I247" s="31"/>
      <c r="J247" s="32">
        <v>1.0379</v>
      </c>
      <c r="K247" s="29"/>
      <c r="L247" s="33">
        <v>2495</v>
      </c>
      <c r="M247" s="34">
        <f t="shared" si="32"/>
        <v>2831.8249999999998</v>
      </c>
      <c r="N247" s="40">
        <f t="shared" si="31"/>
        <v>2272.9450000000002</v>
      </c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7">
        <f t="shared" si="27"/>
        <v>3</v>
      </c>
      <c r="AB247" s="38">
        <f t="shared" si="28"/>
        <v>2533.2600000000002</v>
      </c>
      <c r="AC247" s="38">
        <f t="shared" si="29"/>
        <v>2533.2600000000002</v>
      </c>
      <c r="AD247" s="39">
        <f t="shared" si="30"/>
        <v>11.108106381035133</v>
      </c>
    </row>
    <row r="248" spans="1:30" x14ac:dyDescent="0.2">
      <c r="A248" s="27">
        <v>231</v>
      </c>
      <c r="B248" s="28" t="s">
        <v>527</v>
      </c>
      <c r="C248" s="28" t="s">
        <v>528</v>
      </c>
      <c r="D248" s="28" t="s">
        <v>67</v>
      </c>
      <c r="E248" s="29">
        <v>1</v>
      </c>
      <c r="F248" s="30"/>
      <c r="G248" s="29"/>
      <c r="H248" s="31"/>
      <c r="I248" s="31"/>
      <c r="J248" s="32">
        <v>1.0379</v>
      </c>
      <c r="K248" s="29"/>
      <c r="L248" s="33">
        <v>239</v>
      </c>
      <c r="M248" s="34">
        <f t="shared" si="32"/>
        <v>271.26499999999999</v>
      </c>
      <c r="N248" s="40">
        <f t="shared" si="31"/>
        <v>217.72899999999998</v>
      </c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7">
        <f t="shared" si="27"/>
        <v>3</v>
      </c>
      <c r="AB248" s="38">
        <f t="shared" si="28"/>
        <v>242.67000000000002</v>
      </c>
      <c r="AC248" s="38">
        <f t="shared" si="29"/>
        <v>242.67000000000002</v>
      </c>
      <c r="AD248" s="39">
        <f t="shared" si="30"/>
        <v>11.107876866232962</v>
      </c>
    </row>
    <row r="249" spans="1:30" x14ac:dyDescent="0.2">
      <c r="A249" s="27">
        <v>232</v>
      </c>
      <c r="B249" s="28" t="s">
        <v>529</v>
      </c>
      <c r="C249" s="28" t="s">
        <v>530</v>
      </c>
      <c r="D249" s="28" t="s">
        <v>67</v>
      </c>
      <c r="E249" s="29">
        <v>1</v>
      </c>
      <c r="F249" s="30"/>
      <c r="G249" s="29"/>
      <c r="H249" s="31"/>
      <c r="I249" s="31"/>
      <c r="J249" s="32">
        <v>1.0379</v>
      </c>
      <c r="K249" s="29"/>
      <c r="L249" s="33">
        <v>1717</v>
      </c>
      <c r="M249" s="34">
        <f t="shared" si="32"/>
        <v>1948.7950000000001</v>
      </c>
      <c r="N249" s="40">
        <f t="shared" si="31"/>
        <v>1564.1869999999999</v>
      </c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7">
        <f t="shared" si="27"/>
        <v>3</v>
      </c>
      <c r="AB249" s="38">
        <f t="shared" si="28"/>
        <v>1743.33</v>
      </c>
      <c r="AC249" s="38">
        <f t="shared" si="29"/>
        <v>1743.33</v>
      </c>
      <c r="AD249" s="39">
        <f t="shared" si="30"/>
        <v>11.108104005984774</v>
      </c>
    </row>
    <row r="250" spans="1:30" x14ac:dyDescent="0.2">
      <c r="A250" s="27">
        <v>233</v>
      </c>
      <c r="B250" s="28" t="s">
        <v>531</v>
      </c>
      <c r="C250" s="28" t="s">
        <v>532</v>
      </c>
      <c r="D250" s="28" t="s">
        <v>67</v>
      </c>
      <c r="E250" s="29">
        <v>1</v>
      </c>
      <c r="F250" s="30"/>
      <c r="G250" s="29"/>
      <c r="H250" s="31"/>
      <c r="I250" s="31"/>
      <c r="J250" s="32">
        <v>1.0379</v>
      </c>
      <c r="K250" s="29"/>
      <c r="L250" s="33">
        <v>4764</v>
      </c>
      <c r="M250" s="34">
        <f t="shared" si="32"/>
        <v>5407.14</v>
      </c>
      <c r="N250" s="40">
        <f t="shared" si="31"/>
        <v>4340.0039999999999</v>
      </c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7">
        <f t="shared" si="27"/>
        <v>3</v>
      </c>
      <c r="AB250" s="38">
        <f t="shared" si="28"/>
        <v>4837.05</v>
      </c>
      <c r="AC250" s="38">
        <f t="shared" si="29"/>
        <v>4837.05</v>
      </c>
      <c r="AD250" s="39">
        <f t="shared" si="30"/>
        <v>11.108116404474879</v>
      </c>
    </row>
    <row r="251" spans="1:30" x14ac:dyDescent="0.2">
      <c r="A251" s="27">
        <v>234</v>
      </c>
      <c r="B251" s="28" t="s">
        <v>533</v>
      </c>
      <c r="C251" s="28" t="s">
        <v>534</v>
      </c>
      <c r="D251" s="28" t="s">
        <v>67</v>
      </c>
      <c r="E251" s="29">
        <v>1</v>
      </c>
      <c r="F251" s="30"/>
      <c r="G251" s="29"/>
      <c r="H251" s="31"/>
      <c r="I251" s="31"/>
      <c r="J251" s="32">
        <v>1.0379</v>
      </c>
      <c r="K251" s="29"/>
      <c r="L251" s="33">
        <v>1103</v>
      </c>
      <c r="M251" s="34">
        <f t="shared" si="32"/>
        <v>1251.905</v>
      </c>
      <c r="N251" s="40">
        <f t="shared" si="31"/>
        <v>1004.833</v>
      </c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7">
        <f t="shared" si="27"/>
        <v>3</v>
      </c>
      <c r="AB251" s="38">
        <f t="shared" si="28"/>
        <v>1119.92</v>
      </c>
      <c r="AC251" s="38">
        <f t="shared" si="29"/>
        <v>1119.92</v>
      </c>
      <c r="AD251" s="39">
        <f t="shared" si="30"/>
        <v>11.108048260466806</v>
      </c>
    </row>
    <row r="252" spans="1:30" x14ac:dyDescent="0.2">
      <c r="A252" s="27">
        <v>235</v>
      </c>
      <c r="B252" s="28" t="s">
        <v>535</v>
      </c>
      <c r="C252" s="28" t="s">
        <v>536</v>
      </c>
      <c r="D252" s="28" t="s">
        <v>67</v>
      </c>
      <c r="E252" s="29">
        <v>1</v>
      </c>
      <c r="F252" s="30"/>
      <c r="G252" s="29"/>
      <c r="H252" s="31"/>
      <c r="I252" s="31"/>
      <c r="J252" s="32">
        <v>1.0379</v>
      </c>
      <c r="K252" s="29"/>
      <c r="L252" s="33">
        <v>9901</v>
      </c>
      <c r="M252" s="34">
        <f t="shared" si="32"/>
        <v>11237.635</v>
      </c>
      <c r="N252" s="40">
        <f t="shared" si="31"/>
        <v>9019.8109999999997</v>
      </c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7">
        <f t="shared" si="27"/>
        <v>3</v>
      </c>
      <c r="AB252" s="38">
        <f t="shared" si="28"/>
        <v>10052.82</v>
      </c>
      <c r="AC252" s="38">
        <f t="shared" si="29"/>
        <v>10052.82</v>
      </c>
      <c r="AD252" s="39">
        <f t="shared" si="30"/>
        <v>11.108115840854046</v>
      </c>
    </row>
    <row r="253" spans="1:30" x14ac:dyDescent="0.2">
      <c r="A253" s="27">
        <v>236</v>
      </c>
      <c r="B253" s="28" t="s">
        <v>537</v>
      </c>
      <c r="C253" s="28" t="s">
        <v>538</v>
      </c>
      <c r="D253" s="28" t="s">
        <v>67</v>
      </c>
      <c r="E253" s="29">
        <v>1</v>
      </c>
      <c r="F253" s="30"/>
      <c r="G253" s="29"/>
      <c r="H253" s="31"/>
      <c r="I253" s="31"/>
      <c r="J253" s="32">
        <v>1.0379</v>
      </c>
      <c r="K253" s="29"/>
      <c r="L253" s="33">
        <v>11945</v>
      </c>
      <c r="M253" s="34">
        <f t="shared" si="32"/>
        <v>13557.575000000001</v>
      </c>
      <c r="N253" s="40">
        <f t="shared" si="31"/>
        <v>10881.895</v>
      </c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7">
        <f t="shared" si="27"/>
        <v>3</v>
      </c>
      <c r="AB253" s="38">
        <f t="shared" si="28"/>
        <v>12128.16</v>
      </c>
      <c r="AC253" s="38">
        <f t="shared" si="29"/>
        <v>12128.16</v>
      </c>
      <c r="AD253" s="39">
        <f t="shared" si="30"/>
        <v>11.108117944423626</v>
      </c>
    </row>
    <row r="254" spans="1:30" x14ac:dyDescent="0.2">
      <c r="A254" s="27">
        <v>237</v>
      </c>
      <c r="B254" s="28" t="s">
        <v>539</v>
      </c>
      <c r="C254" s="28" t="s">
        <v>540</v>
      </c>
      <c r="D254" s="28" t="s">
        <v>67</v>
      </c>
      <c r="E254" s="29">
        <v>1</v>
      </c>
      <c r="F254" s="30"/>
      <c r="G254" s="29"/>
      <c r="H254" s="31"/>
      <c r="I254" s="31"/>
      <c r="J254" s="32">
        <v>1.0379</v>
      </c>
      <c r="K254" s="29"/>
      <c r="L254" s="33">
        <v>8370</v>
      </c>
      <c r="M254" s="34">
        <f t="shared" si="32"/>
        <v>9499.9500000000007</v>
      </c>
      <c r="N254" s="40">
        <f t="shared" si="31"/>
        <v>7625.07</v>
      </c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7">
        <f t="shared" si="27"/>
        <v>3</v>
      </c>
      <c r="AB254" s="38">
        <f t="shared" si="28"/>
        <v>8498.34</v>
      </c>
      <c r="AC254" s="38">
        <f t="shared" si="29"/>
        <v>8498.34</v>
      </c>
      <c r="AD254" s="39">
        <f t="shared" si="30"/>
        <v>11.108120997406933</v>
      </c>
    </row>
    <row r="255" spans="1:30" x14ac:dyDescent="0.2">
      <c r="A255" s="27">
        <v>238</v>
      </c>
      <c r="B255" s="28" t="s">
        <v>541</v>
      </c>
      <c r="C255" s="28" t="s">
        <v>542</v>
      </c>
      <c r="D255" s="28" t="s">
        <v>67</v>
      </c>
      <c r="E255" s="29">
        <v>1</v>
      </c>
      <c r="F255" s="30"/>
      <c r="G255" s="29"/>
      <c r="H255" s="31"/>
      <c r="I255" s="31"/>
      <c r="J255" s="32">
        <v>1.0379</v>
      </c>
      <c r="K255" s="29"/>
      <c r="L255" s="33">
        <v>21</v>
      </c>
      <c r="M255" s="34">
        <f t="shared" si="32"/>
        <v>23.835000000000001</v>
      </c>
      <c r="N255" s="40">
        <f t="shared" si="31"/>
        <v>19.131</v>
      </c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7">
        <f t="shared" si="27"/>
        <v>3</v>
      </c>
      <c r="AB255" s="38">
        <f t="shared" si="28"/>
        <v>21.330000000000002</v>
      </c>
      <c r="AC255" s="38">
        <f t="shared" si="29"/>
        <v>21.330000000000002</v>
      </c>
      <c r="AD255" s="39">
        <f t="shared" si="30"/>
        <v>11.103954801064722</v>
      </c>
    </row>
    <row r="256" spans="1:30" x14ac:dyDescent="0.2">
      <c r="A256" s="27">
        <v>239</v>
      </c>
      <c r="B256" s="28" t="s">
        <v>543</v>
      </c>
      <c r="C256" s="28" t="s">
        <v>544</v>
      </c>
      <c r="D256" s="28" t="s">
        <v>67</v>
      </c>
      <c r="E256" s="29">
        <v>1</v>
      </c>
      <c r="F256" s="30"/>
      <c r="G256" s="29"/>
      <c r="H256" s="31"/>
      <c r="I256" s="31"/>
      <c r="J256" s="32">
        <v>1.0379</v>
      </c>
      <c r="K256" s="29"/>
      <c r="L256" s="33">
        <v>343</v>
      </c>
      <c r="M256" s="34">
        <f t="shared" si="32"/>
        <v>389.30500000000001</v>
      </c>
      <c r="N256" s="40">
        <f t="shared" si="31"/>
        <v>312.47300000000001</v>
      </c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7">
        <f t="shared" si="27"/>
        <v>3</v>
      </c>
      <c r="AB256" s="38">
        <f t="shared" si="28"/>
        <v>348.26</v>
      </c>
      <c r="AC256" s="38">
        <f t="shared" si="29"/>
        <v>348.26</v>
      </c>
      <c r="AD256" s="39">
        <f t="shared" si="30"/>
        <v>11.10809973336857</v>
      </c>
    </row>
    <row r="257" spans="1:30" x14ac:dyDescent="0.2">
      <c r="A257" s="27">
        <v>240</v>
      </c>
      <c r="B257" s="28" t="s">
        <v>545</v>
      </c>
      <c r="C257" s="28" t="s">
        <v>546</v>
      </c>
      <c r="D257" s="28" t="s">
        <v>67</v>
      </c>
      <c r="E257" s="29">
        <v>1</v>
      </c>
      <c r="F257" s="30"/>
      <c r="G257" s="29"/>
      <c r="H257" s="31"/>
      <c r="I257" s="31"/>
      <c r="J257" s="32">
        <v>1.0379</v>
      </c>
      <c r="K257" s="29"/>
      <c r="L257" s="33">
        <v>654</v>
      </c>
      <c r="M257" s="34">
        <f t="shared" si="32"/>
        <v>742.29</v>
      </c>
      <c r="N257" s="40">
        <f t="shared" ref="N257:N288" si="33">L257-L257*8.9%</f>
        <v>595.79399999999998</v>
      </c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7">
        <f t="shared" si="27"/>
        <v>3</v>
      </c>
      <c r="AB257" s="38">
        <f t="shared" si="28"/>
        <v>664.03</v>
      </c>
      <c r="AC257" s="38">
        <f t="shared" si="29"/>
        <v>664.03</v>
      </c>
      <c r="AD257" s="39">
        <f t="shared" si="30"/>
        <v>11.10808754072275</v>
      </c>
    </row>
    <row r="258" spans="1:30" x14ac:dyDescent="0.2">
      <c r="A258" s="27">
        <v>241</v>
      </c>
      <c r="B258" s="28" t="s">
        <v>547</v>
      </c>
      <c r="C258" s="28" t="s">
        <v>548</v>
      </c>
      <c r="D258" s="28" t="s">
        <v>67</v>
      </c>
      <c r="E258" s="29">
        <v>1</v>
      </c>
      <c r="F258" s="30"/>
      <c r="G258" s="29"/>
      <c r="H258" s="31"/>
      <c r="I258" s="31"/>
      <c r="J258" s="32">
        <v>1.0379</v>
      </c>
      <c r="K258" s="29"/>
      <c r="L258" s="33">
        <v>2500</v>
      </c>
      <c r="M258" s="34">
        <f t="shared" si="32"/>
        <v>2837.5</v>
      </c>
      <c r="N258" s="40">
        <f t="shared" si="33"/>
        <v>2277.5</v>
      </c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7">
        <f t="shared" si="27"/>
        <v>3</v>
      </c>
      <c r="AB258" s="38">
        <f t="shared" si="28"/>
        <v>2538.34</v>
      </c>
      <c r="AC258" s="38">
        <f t="shared" si="29"/>
        <v>2538.34</v>
      </c>
      <c r="AD258" s="39">
        <f t="shared" si="30"/>
        <v>11.108091823167076</v>
      </c>
    </row>
    <row r="259" spans="1:30" x14ac:dyDescent="0.2">
      <c r="A259" s="27">
        <v>242</v>
      </c>
      <c r="B259" s="28" t="s">
        <v>549</v>
      </c>
      <c r="C259" s="28" t="s">
        <v>550</v>
      </c>
      <c r="D259" s="28" t="s">
        <v>67</v>
      </c>
      <c r="E259" s="29">
        <v>1</v>
      </c>
      <c r="F259" s="30"/>
      <c r="G259" s="29"/>
      <c r="H259" s="31"/>
      <c r="I259" s="31"/>
      <c r="J259" s="32">
        <v>1.0379</v>
      </c>
      <c r="K259" s="29"/>
      <c r="L259" s="33">
        <v>500</v>
      </c>
      <c r="M259" s="34">
        <f t="shared" si="32"/>
        <v>567.5</v>
      </c>
      <c r="N259" s="40">
        <f t="shared" si="33"/>
        <v>455.5</v>
      </c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7">
        <f t="shared" si="27"/>
        <v>3</v>
      </c>
      <c r="AB259" s="38">
        <f t="shared" si="28"/>
        <v>507.67</v>
      </c>
      <c r="AC259" s="38">
        <f t="shared" si="29"/>
        <v>507.67</v>
      </c>
      <c r="AD259" s="39">
        <f t="shared" si="30"/>
        <v>11.108048062094635</v>
      </c>
    </row>
    <row r="260" spans="1:30" x14ac:dyDescent="0.2">
      <c r="A260" s="27">
        <v>243</v>
      </c>
      <c r="B260" s="28" t="s">
        <v>551</v>
      </c>
      <c r="C260" s="28" t="s">
        <v>552</v>
      </c>
      <c r="D260" s="28" t="s">
        <v>67</v>
      </c>
      <c r="E260" s="29">
        <v>1</v>
      </c>
      <c r="F260" s="30"/>
      <c r="G260" s="29"/>
      <c r="H260" s="31"/>
      <c r="I260" s="31"/>
      <c r="J260" s="32">
        <v>1.0379</v>
      </c>
      <c r="K260" s="29"/>
      <c r="L260" s="33">
        <v>841</v>
      </c>
      <c r="M260" s="34">
        <f t="shared" si="32"/>
        <v>954.53499999999997</v>
      </c>
      <c r="N260" s="40">
        <f t="shared" si="33"/>
        <v>766.15099999999995</v>
      </c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7">
        <f t="shared" si="27"/>
        <v>3</v>
      </c>
      <c r="AB260" s="38">
        <f t="shared" si="28"/>
        <v>853.9</v>
      </c>
      <c r="AC260" s="38">
        <f t="shared" si="29"/>
        <v>853.9</v>
      </c>
      <c r="AD260" s="39">
        <f t="shared" si="30"/>
        <v>11.108060290183614</v>
      </c>
    </row>
    <row r="261" spans="1:30" x14ac:dyDescent="0.2">
      <c r="A261" s="27">
        <v>244</v>
      </c>
      <c r="B261" s="28" t="s">
        <v>553</v>
      </c>
      <c r="C261" s="28" t="s">
        <v>554</v>
      </c>
      <c r="D261" s="28" t="s">
        <v>67</v>
      </c>
      <c r="E261" s="29">
        <v>1</v>
      </c>
      <c r="F261" s="30"/>
      <c r="G261" s="29"/>
      <c r="H261" s="31"/>
      <c r="I261" s="31"/>
      <c r="J261" s="32">
        <v>1.0379</v>
      </c>
      <c r="K261" s="29"/>
      <c r="L261" s="33">
        <v>229</v>
      </c>
      <c r="M261" s="34">
        <f t="shared" si="32"/>
        <v>259.91500000000002</v>
      </c>
      <c r="N261" s="40">
        <f t="shared" si="33"/>
        <v>208.619</v>
      </c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7">
        <f t="shared" si="27"/>
        <v>3</v>
      </c>
      <c r="AB261" s="38">
        <f t="shared" si="28"/>
        <v>232.52</v>
      </c>
      <c r="AC261" s="38">
        <f t="shared" si="29"/>
        <v>232.52</v>
      </c>
      <c r="AD261" s="39">
        <f t="shared" si="30"/>
        <v>11.10770696686342</v>
      </c>
    </row>
    <row r="262" spans="1:30" x14ac:dyDescent="0.2">
      <c r="A262" s="27">
        <v>245</v>
      </c>
      <c r="B262" s="28" t="s">
        <v>555</v>
      </c>
      <c r="C262" s="28" t="s">
        <v>556</v>
      </c>
      <c r="D262" s="28" t="s">
        <v>184</v>
      </c>
      <c r="E262" s="29">
        <v>1</v>
      </c>
      <c r="F262" s="30"/>
      <c r="G262" s="29"/>
      <c r="H262" s="31"/>
      <c r="I262" s="31"/>
      <c r="J262" s="32">
        <v>1.0379</v>
      </c>
      <c r="K262" s="29"/>
      <c r="L262" s="33">
        <v>367</v>
      </c>
      <c r="M262" s="34">
        <f t="shared" si="32"/>
        <v>416.54500000000002</v>
      </c>
      <c r="N262" s="40">
        <f t="shared" si="33"/>
        <v>334.33699999999999</v>
      </c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7">
        <f t="shared" si="27"/>
        <v>3</v>
      </c>
      <c r="AB262" s="38">
        <f t="shared" si="28"/>
        <v>372.63</v>
      </c>
      <c r="AC262" s="38">
        <f t="shared" si="29"/>
        <v>372.63</v>
      </c>
      <c r="AD262" s="39">
        <f t="shared" si="30"/>
        <v>11.108041503925479</v>
      </c>
    </row>
    <row r="263" spans="1:30" x14ac:dyDescent="0.2">
      <c r="A263" s="27">
        <v>246</v>
      </c>
      <c r="B263" s="28" t="s">
        <v>557</v>
      </c>
      <c r="C263" s="28" t="s">
        <v>558</v>
      </c>
      <c r="D263" s="28" t="s">
        <v>67</v>
      </c>
      <c r="E263" s="29">
        <v>1</v>
      </c>
      <c r="F263" s="30"/>
      <c r="G263" s="29"/>
      <c r="H263" s="31"/>
      <c r="I263" s="31"/>
      <c r="J263" s="32">
        <v>1.0379</v>
      </c>
      <c r="K263" s="29"/>
      <c r="L263" s="33">
        <v>1447</v>
      </c>
      <c r="M263" s="34">
        <f t="shared" si="32"/>
        <v>1642.345</v>
      </c>
      <c r="N263" s="40">
        <f t="shared" si="33"/>
        <v>1318.2170000000001</v>
      </c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7">
        <f t="shared" si="27"/>
        <v>3</v>
      </c>
      <c r="AB263" s="38">
        <f t="shared" si="28"/>
        <v>1469.19</v>
      </c>
      <c r="AC263" s="38">
        <f t="shared" si="29"/>
        <v>1469.19</v>
      </c>
      <c r="AD263" s="39">
        <f t="shared" si="30"/>
        <v>11.108100835510919</v>
      </c>
    </row>
    <row r="264" spans="1:30" x14ac:dyDescent="0.2">
      <c r="A264" s="27">
        <v>247</v>
      </c>
      <c r="B264" s="28" t="s">
        <v>559</v>
      </c>
      <c r="C264" s="28" t="s">
        <v>560</v>
      </c>
      <c r="D264" s="28" t="s">
        <v>67</v>
      </c>
      <c r="E264" s="29">
        <v>1</v>
      </c>
      <c r="F264" s="30"/>
      <c r="G264" s="29"/>
      <c r="H264" s="31"/>
      <c r="I264" s="31"/>
      <c r="J264" s="32">
        <v>1.0379</v>
      </c>
      <c r="K264" s="29"/>
      <c r="L264" s="33">
        <v>222</v>
      </c>
      <c r="M264" s="34">
        <f t="shared" ref="M264:M295" si="34">L264+L264*13.5%</f>
        <v>251.97</v>
      </c>
      <c r="N264" s="40">
        <f t="shared" si="33"/>
        <v>202.24199999999999</v>
      </c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7">
        <f t="shared" si="27"/>
        <v>3</v>
      </c>
      <c r="AB264" s="38">
        <f t="shared" si="28"/>
        <v>225.41</v>
      </c>
      <c r="AC264" s="38">
        <f t="shared" si="29"/>
        <v>225.41</v>
      </c>
      <c r="AD264" s="39">
        <f t="shared" si="30"/>
        <v>11.1078253196376</v>
      </c>
    </row>
    <row r="265" spans="1:30" x14ac:dyDescent="0.2">
      <c r="A265" s="27">
        <v>248</v>
      </c>
      <c r="B265" s="28" t="s">
        <v>561</v>
      </c>
      <c r="C265" s="28" t="s">
        <v>562</v>
      </c>
      <c r="D265" s="28" t="s">
        <v>67</v>
      </c>
      <c r="E265" s="29">
        <v>1</v>
      </c>
      <c r="F265" s="30"/>
      <c r="G265" s="29"/>
      <c r="H265" s="31"/>
      <c r="I265" s="31"/>
      <c r="J265" s="32">
        <v>1.0379</v>
      </c>
      <c r="K265" s="29"/>
      <c r="L265" s="33">
        <v>4657</v>
      </c>
      <c r="M265" s="34">
        <f t="shared" si="34"/>
        <v>5285.6949999999997</v>
      </c>
      <c r="N265" s="40">
        <f t="shared" si="33"/>
        <v>4242.527</v>
      </c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7">
        <f t="shared" si="27"/>
        <v>3</v>
      </c>
      <c r="AB265" s="38">
        <f t="shared" si="28"/>
        <v>4728.41</v>
      </c>
      <c r="AC265" s="38">
        <f t="shared" si="29"/>
        <v>4728.41</v>
      </c>
      <c r="AD265" s="39">
        <f t="shared" si="30"/>
        <v>11.10811473279451</v>
      </c>
    </row>
    <row r="266" spans="1:30" x14ac:dyDescent="0.2">
      <c r="A266" s="27">
        <v>249</v>
      </c>
      <c r="B266" s="28" t="s">
        <v>563</v>
      </c>
      <c r="C266" s="28" t="s">
        <v>564</v>
      </c>
      <c r="D266" s="28" t="s">
        <v>67</v>
      </c>
      <c r="E266" s="29">
        <v>1</v>
      </c>
      <c r="F266" s="30"/>
      <c r="G266" s="29"/>
      <c r="H266" s="31"/>
      <c r="I266" s="31"/>
      <c r="J266" s="32">
        <v>1.0379</v>
      </c>
      <c r="K266" s="29"/>
      <c r="L266" s="33">
        <v>169</v>
      </c>
      <c r="M266" s="34">
        <f t="shared" si="34"/>
        <v>191.815</v>
      </c>
      <c r="N266" s="40">
        <f t="shared" si="33"/>
        <v>153.959</v>
      </c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7">
        <f t="shared" si="27"/>
        <v>3</v>
      </c>
      <c r="AB266" s="38">
        <f t="shared" si="28"/>
        <v>171.6</v>
      </c>
      <c r="AC266" s="38">
        <f t="shared" si="29"/>
        <v>171.6</v>
      </c>
      <c r="AD266" s="39">
        <f t="shared" si="30"/>
        <v>11.107559981194935</v>
      </c>
    </row>
    <row r="267" spans="1:30" x14ac:dyDescent="0.2">
      <c r="A267" s="27">
        <v>250</v>
      </c>
      <c r="B267" s="28" t="s">
        <v>565</v>
      </c>
      <c r="C267" s="28" t="s">
        <v>566</v>
      </c>
      <c r="D267" s="28" t="s">
        <v>67</v>
      </c>
      <c r="E267" s="29">
        <v>1</v>
      </c>
      <c r="F267" s="30"/>
      <c r="G267" s="29"/>
      <c r="H267" s="31"/>
      <c r="I267" s="31"/>
      <c r="J267" s="32">
        <v>1.0379</v>
      </c>
      <c r="K267" s="29"/>
      <c r="L267" s="33">
        <v>32</v>
      </c>
      <c r="M267" s="34">
        <f t="shared" si="34"/>
        <v>36.32</v>
      </c>
      <c r="N267" s="40">
        <f t="shared" si="33"/>
        <v>29.152000000000001</v>
      </c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7">
        <f t="shared" si="27"/>
        <v>3</v>
      </c>
      <c r="AB267" s="38">
        <f t="shared" si="28"/>
        <v>32.5</v>
      </c>
      <c r="AC267" s="38">
        <f t="shared" si="29"/>
        <v>32.5</v>
      </c>
      <c r="AD267" s="39">
        <f t="shared" si="30"/>
        <v>11.104930972915362</v>
      </c>
    </row>
    <row r="268" spans="1:30" x14ac:dyDescent="0.2">
      <c r="A268" s="27">
        <v>251</v>
      </c>
      <c r="B268" s="28" t="s">
        <v>567</v>
      </c>
      <c r="C268" s="28" t="s">
        <v>568</v>
      </c>
      <c r="D268" s="28" t="s">
        <v>67</v>
      </c>
      <c r="E268" s="29">
        <v>1</v>
      </c>
      <c r="F268" s="30"/>
      <c r="G268" s="29"/>
      <c r="H268" s="31"/>
      <c r="I268" s="31"/>
      <c r="J268" s="32">
        <v>1.0379</v>
      </c>
      <c r="K268" s="29"/>
      <c r="L268" s="33">
        <v>34</v>
      </c>
      <c r="M268" s="34">
        <f t="shared" si="34"/>
        <v>38.590000000000003</v>
      </c>
      <c r="N268" s="40">
        <f t="shared" si="33"/>
        <v>30.974</v>
      </c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7">
        <f t="shared" si="27"/>
        <v>3</v>
      </c>
      <c r="AB268" s="38">
        <f t="shared" si="28"/>
        <v>34.53</v>
      </c>
      <c r="AC268" s="38">
        <f t="shared" si="29"/>
        <v>34.53</v>
      </c>
      <c r="AD268" s="39">
        <f t="shared" si="30"/>
        <v>11.105332975919023</v>
      </c>
    </row>
    <row r="269" spans="1:30" x14ac:dyDescent="0.2">
      <c r="A269" s="27">
        <v>252</v>
      </c>
      <c r="B269" s="28" t="s">
        <v>569</v>
      </c>
      <c r="C269" s="28" t="s">
        <v>570</v>
      </c>
      <c r="D269" s="28" t="s">
        <v>67</v>
      </c>
      <c r="E269" s="29">
        <v>1</v>
      </c>
      <c r="F269" s="30"/>
      <c r="G269" s="29"/>
      <c r="H269" s="31"/>
      <c r="I269" s="31"/>
      <c r="J269" s="32">
        <v>1.0379</v>
      </c>
      <c r="K269" s="29"/>
      <c r="L269" s="33">
        <v>193</v>
      </c>
      <c r="M269" s="34">
        <f t="shared" si="34"/>
        <v>219.05500000000001</v>
      </c>
      <c r="N269" s="40">
        <f t="shared" si="33"/>
        <v>175.82300000000001</v>
      </c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7">
        <f t="shared" si="27"/>
        <v>3</v>
      </c>
      <c r="AB269" s="38">
        <f t="shared" si="28"/>
        <v>195.96</v>
      </c>
      <c r="AC269" s="38">
        <f t="shared" si="29"/>
        <v>195.96</v>
      </c>
      <c r="AD269" s="39">
        <f t="shared" si="30"/>
        <v>11.108083206970113</v>
      </c>
    </row>
    <row r="270" spans="1:30" x14ac:dyDescent="0.2">
      <c r="A270" s="27">
        <v>253</v>
      </c>
      <c r="B270" s="28" t="s">
        <v>571</v>
      </c>
      <c r="C270" s="28" t="s">
        <v>572</v>
      </c>
      <c r="D270" s="28" t="s">
        <v>67</v>
      </c>
      <c r="E270" s="29">
        <v>1</v>
      </c>
      <c r="F270" s="30"/>
      <c r="G270" s="29"/>
      <c r="H270" s="31"/>
      <c r="I270" s="31"/>
      <c r="J270" s="32">
        <v>1.0379</v>
      </c>
      <c r="K270" s="29"/>
      <c r="L270" s="33">
        <v>1497</v>
      </c>
      <c r="M270" s="34">
        <f t="shared" si="34"/>
        <v>1699.095</v>
      </c>
      <c r="N270" s="40">
        <f t="shared" si="33"/>
        <v>1363.7670000000001</v>
      </c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7">
        <f t="shared" si="27"/>
        <v>3</v>
      </c>
      <c r="AB270" s="38">
        <f t="shared" si="28"/>
        <v>1519.96</v>
      </c>
      <c r="AC270" s="38">
        <f t="shared" si="29"/>
        <v>1519.96</v>
      </c>
      <c r="AD270" s="39">
        <f t="shared" si="30"/>
        <v>11.108077148406965</v>
      </c>
    </row>
    <row r="271" spans="1:30" x14ac:dyDescent="0.2">
      <c r="A271" s="27">
        <v>254</v>
      </c>
      <c r="B271" s="28" t="s">
        <v>573</v>
      </c>
      <c r="C271" s="28" t="s">
        <v>574</v>
      </c>
      <c r="D271" s="28" t="s">
        <v>67</v>
      </c>
      <c r="E271" s="29">
        <v>1</v>
      </c>
      <c r="F271" s="30"/>
      <c r="G271" s="29"/>
      <c r="H271" s="31"/>
      <c r="I271" s="31"/>
      <c r="J271" s="32">
        <v>1.0379</v>
      </c>
      <c r="K271" s="29"/>
      <c r="L271" s="33">
        <v>83</v>
      </c>
      <c r="M271" s="34">
        <f t="shared" si="34"/>
        <v>94.204999999999998</v>
      </c>
      <c r="N271" s="40">
        <f t="shared" si="33"/>
        <v>75.613</v>
      </c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7">
        <f t="shared" si="27"/>
        <v>3</v>
      </c>
      <c r="AB271" s="38">
        <f t="shared" si="28"/>
        <v>84.28</v>
      </c>
      <c r="AC271" s="38">
        <f t="shared" si="29"/>
        <v>84.28</v>
      </c>
      <c r="AD271" s="39">
        <f t="shared" si="30"/>
        <v>11.107154462594623</v>
      </c>
    </row>
    <row r="272" spans="1:30" x14ac:dyDescent="0.2">
      <c r="A272" s="27">
        <v>255</v>
      </c>
      <c r="B272" s="28" t="s">
        <v>575</v>
      </c>
      <c r="C272" s="28" t="s">
        <v>576</v>
      </c>
      <c r="D272" s="28" t="s">
        <v>67</v>
      </c>
      <c r="E272" s="29">
        <v>1</v>
      </c>
      <c r="F272" s="30"/>
      <c r="G272" s="29"/>
      <c r="H272" s="31"/>
      <c r="I272" s="31"/>
      <c r="J272" s="32">
        <v>1.0379</v>
      </c>
      <c r="K272" s="29"/>
      <c r="L272" s="33">
        <v>93</v>
      </c>
      <c r="M272" s="34">
        <f t="shared" si="34"/>
        <v>105.55500000000001</v>
      </c>
      <c r="N272" s="40">
        <f t="shared" si="33"/>
        <v>84.722999999999999</v>
      </c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7">
        <f t="shared" si="27"/>
        <v>3</v>
      </c>
      <c r="AB272" s="38">
        <f t="shared" si="28"/>
        <v>94.43</v>
      </c>
      <c r="AC272" s="38">
        <f t="shared" si="29"/>
        <v>94.43</v>
      </c>
      <c r="AD272" s="39">
        <f t="shared" si="30"/>
        <v>11.107650463847792</v>
      </c>
    </row>
    <row r="273" spans="1:30" x14ac:dyDescent="0.2">
      <c r="A273" s="27">
        <v>256</v>
      </c>
      <c r="B273" s="28" t="s">
        <v>577</v>
      </c>
      <c r="C273" s="28" t="s">
        <v>578</v>
      </c>
      <c r="D273" s="28" t="s">
        <v>67</v>
      </c>
      <c r="E273" s="29">
        <v>1</v>
      </c>
      <c r="F273" s="30"/>
      <c r="G273" s="29"/>
      <c r="H273" s="31"/>
      <c r="I273" s="31"/>
      <c r="J273" s="32">
        <v>1.0379</v>
      </c>
      <c r="K273" s="29"/>
      <c r="L273" s="33">
        <v>672</v>
      </c>
      <c r="M273" s="34">
        <f t="shared" si="34"/>
        <v>762.72</v>
      </c>
      <c r="N273" s="40">
        <f t="shared" si="33"/>
        <v>612.19200000000001</v>
      </c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7">
        <f t="shared" si="27"/>
        <v>3</v>
      </c>
      <c r="AB273" s="38">
        <f t="shared" si="28"/>
        <v>682.31000000000006</v>
      </c>
      <c r="AC273" s="38">
        <f t="shared" si="29"/>
        <v>682.31000000000006</v>
      </c>
      <c r="AD273" s="39">
        <f t="shared" si="30"/>
        <v>11.108023316402715</v>
      </c>
    </row>
    <row r="274" spans="1:30" x14ac:dyDescent="0.2">
      <c r="A274" s="27">
        <v>257</v>
      </c>
      <c r="B274" s="28" t="s">
        <v>579</v>
      </c>
      <c r="C274" s="28" t="s">
        <v>580</v>
      </c>
      <c r="D274" s="28" t="s">
        <v>67</v>
      </c>
      <c r="E274" s="29">
        <v>1</v>
      </c>
      <c r="F274" s="30"/>
      <c r="G274" s="29"/>
      <c r="H274" s="31"/>
      <c r="I274" s="31"/>
      <c r="J274" s="32">
        <v>1.0379</v>
      </c>
      <c r="K274" s="29"/>
      <c r="L274" s="33">
        <v>163</v>
      </c>
      <c r="M274" s="34">
        <f t="shared" si="34"/>
        <v>185.005</v>
      </c>
      <c r="N274" s="40">
        <f t="shared" si="33"/>
        <v>148.49299999999999</v>
      </c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7">
        <f t="shared" ref="AA274:AA337" si="35">COUNTIF(K274:Z274,"&gt;0")</f>
        <v>3</v>
      </c>
      <c r="AB274" s="38">
        <f t="shared" ref="AB274:AB337" si="36">CEILING(SUM(K274:Z274)/COUNTIF(K274:Z274,"&gt;0"),0.01)</f>
        <v>165.5</v>
      </c>
      <c r="AC274" s="38">
        <f t="shared" ref="AC274:AC337" si="37">AB274*E274</f>
        <v>165.5</v>
      </c>
      <c r="AD274" s="39">
        <f t="shared" ref="AD274:AD337" si="38">STDEV(K274:Z274)/AB274*100</f>
        <v>11.108076251703011</v>
      </c>
    </row>
    <row r="275" spans="1:30" x14ac:dyDescent="0.2">
      <c r="A275" s="27">
        <v>258</v>
      </c>
      <c r="B275" s="28" t="s">
        <v>581</v>
      </c>
      <c r="C275" s="28" t="s">
        <v>582</v>
      </c>
      <c r="D275" s="28" t="s">
        <v>67</v>
      </c>
      <c r="E275" s="29">
        <v>1</v>
      </c>
      <c r="F275" s="30"/>
      <c r="G275" s="29"/>
      <c r="H275" s="31"/>
      <c r="I275" s="31"/>
      <c r="J275" s="32">
        <v>1.0379</v>
      </c>
      <c r="K275" s="29"/>
      <c r="L275" s="33">
        <v>92</v>
      </c>
      <c r="M275" s="34">
        <f t="shared" si="34"/>
        <v>104.42</v>
      </c>
      <c r="N275" s="40">
        <f t="shared" si="33"/>
        <v>83.811999999999998</v>
      </c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7">
        <f t="shared" si="35"/>
        <v>3</v>
      </c>
      <c r="AB275" s="38">
        <f t="shared" si="36"/>
        <v>93.42</v>
      </c>
      <c r="AC275" s="38">
        <f t="shared" si="37"/>
        <v>93.42</v>
      </c>
      <c r="AD275" s="39">
        <f t="shared" si="38"/>
        <v>11.107011215818664</v>
      </c>
    </row>
    <row r="276" spans="1:30" x14ac:dyDescent="0.2">
      <c r="A276" s="27">
        <v>259</v>
      </c>
      <c r="B276" s="28" t="s">
        <v>583</v>
      </c>
      <c r="C276" s="28" t="s">
        <v>584</v>
      </c>
      <c r="D276" s="28" t="s">
        <v>67</v>
      </c>
      <c r="E276" s="29">
        <v>1</v>
      </c>
      <c r="F276" s="30"/>
      <c r="G276" s="29"/>
      <c r="H276" s="31"/>
      <c r="I276" s="31"/>
      <c r="J276" s="32">
        <v>1.0379</v>
      </c>
      <c r="K276" s="29"/>
      <c r="L276" s="33">
        <v>1314</v>
      </c>
      <c r="M276" s="34">
        <f t="shared" si="34"/>
        <v>1491.39</v>
      </c>
      <c r="N276" s="40">
        <f t="shared" si="33"/>
        <v>1197.0540000000001</v>
      </c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7">
        <f t="shared" si="35"/>
        <v>3</v>
      </c>
      <c r="AB276" s="38">
        <f t="shared" si="36"/>
        <v>1334.15</v>
      </c>
      <c r="AC276" s="38">
        <f t="shared" si="37"/>
        <v>1334.15</v>
      </c>
      <c r="AD276" s="39">
        <f t="shared" si="38"/>
        <v>11.108104345424771</v>
      </c>
    </row>
    <row r="277" spans="1:30" x14ac:dyDescent="0.2">
      <c r="A277" s="27">
        <v>260</v>
      </c>
      <c r="B277" s="28" t="s">
        <v>585</v>
      </c>
      <c r="C277" s="28" t="s">
        <v>586</v>
      </c>
      <c r="D277" s="28" t="s">
        <v>67</v>
      </c>
      <c r="E277" s="29">
        <v>1</v>
      </c>
      <c r="F277" s="30"/>
      <c r="G277" s="29"/>
      <c r="H277" s="31"/>
      <c r="I277" s="31"/>
      <c r="J277" s="32">
        <v>1.0379</v>
      </c>
      <c r="K277" s="29"/>
      <c r="L277" s="33">
        <v>1459</v>
      </c>
      <c r="M277" s="34">
        <f t="shared" si="34"/>
        <v>1655.9649999999999</v>
      </c>
      <c r="N277" s="40">
        <f t="shared" si="33"/>
        <v>1329.1489999999999</v>
      </c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7">
        <f t="shared" si="35"/>
        <v>3</v>
      </c>
      <c r="AB277" s="38">
        <f t="shared" si="36"/>
        <v>1481.38</v>
      </c>
      <c r="AC277" s="38">
        <f t="shared" si="37"/>
        <v>1481.38</v>
      </c>
      <c r="AD277" s="39">
        <f t="shared" si="38"/>
        <v>11.108056010447488</v>
      </c>
    </row>
    <row r="278" spans="1:30" x14ac:dyDescent="0.2">
      <c r="A278" s="27">
        <v>261</v>
      </c>
      <c r="B278" s="28" t="s">
        <v>587</v>
      </c>
      <c r="C278" s="28" t="s">
        <v>588</v>
      </c>
      <c r="D278" s="28" t="s">
        <v>67</v>
      </c>
      <c r="E278" s="29">
        <v>1</v>
      </c>
      <c r="F278" s="30"/>
      <c r="G278" s="29"/>
      <c r="H278" s="31"/>
      <c r="I278" s="31"/>
      <c r="J278" s="32">
        <v>1.0379</v>
      </c>
      <c r="K278" s="29"/>
      <c r="L278" s="33">
        <v>190</v>
      </c>
      <c r="M278" s="34">
        <f t="shared" si="34"/>
        <v>215.65</v>
      </c>
      <c r="N278" s="40">
        <f t="shared" si="33"/>
        <v>173.09</v>
      </c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7">
        <f t="shared" si="35"/>
        <v>3</v>
      </c>
      <c r="AB278" s="38">
        <f t="shared" si="36"/>
        <v>192.92000000000002</v>
      </c>
      <c r="AC278" s="38">
        <f t="shared" si="37"/>
        <v>192.92000000000002</v>
      </c>
      <c r="AD278" s="39">
        <f t="shared" si="38"/>
        <v>11.107737138087092</v>
      </c>
    </row>
    <row r="279" spans="1:30" x14ac:dyDescent="0.2">
      <c r="A279" s="27">
        <v>262</v>
      </c>
      <c r="B279" s="28" t="s">
        <v>589</v>
      </c>
      <c r="C279" s="28" t="s">
        <v>590</v>
      </c>
      <c r="D279" s="28" t="s">
        <v>67</v>
      </c>
      <c r="E279" s="29">
        <v>1</v>
      </c>
      <c r="F279" s="30"/>
      <c r="G279" s="29"/>
      <c r="H279" s="31"/>
      <c r="I279" s="31"/>
      <c r="J279" s="32">
        <v>1.0379</v>
      </c>
      <c r="K279" s="29"/>
      <c r="L279" s="33">
        <v>60</v>
      </c>
      <c r="M279" s="34">
        <f t="shared" si="34"/>
        <v>68.099999999999994</v>
      </c>
      <c r="N279" s="40">
        <f t="shared" si="33"/>
        <v>54.66</v>
      </c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7">
        <f t="shared" si="35"/>
        <v>3</v>
      </c>
      <c r="AB279" s="38">
        <f t="shared" si="36"/>
        <v>60.92</v>
      </c>
      <c r="AC279" s="38">
        <f t="shared" si="37"/>
        <v>60.92</v>
      </c>
      <c r="AD279" s="39">
        <f t="shared" si="38"/>
        <v>11.108120997406926</v>
      </c>
    </row>
    <row r="280" spans="1:30" x14ac:dyDescent="0.2">
      <c r="A280" s="27">
        <v>263</v>
      </c>
      <c r="B280" s="28" t="s">
        <v>591</v>
      </c>
      <c r="C280" s="28" t="s">
        <v>592</v>
      </c>
      <c r="D280" s="28" t="s">
        <v>67</v>
      </c>
      <c r="E280" s="29">
        <v>1</v>
      </c>
      <c r="F280" s="30"/>
      <c r="G280" s="29"/>
      <c r="H280" s="31"/>
      <c r="I280" s="31"/>
      <c r="J280" s="32">
        <v>1.0379</v>
      </c>
      <c r="K280" s="29"/>
      <c r="L280" s="33">
        <v>1552</v>
      </c>
      <c r="M280" s="34">
        <f t="shared" si="34"/>
        <v>1761.52</v>
      </c>
      <c r="N280" s="40">
        <f t="shared" si="33"/>
        <v>1413.8720000000001</v>
      </c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7">
        <f t="shared" si="35"/>
        <v>3</v>
      </c>
      <c r="AB280" s="38">
        <f t="shared" si="36"/>
        <v>1575.8</v>
      </c>
      <c r="AC280" s="38">
        <f t="shared" si="37"/>
        <v>1575.8</v>
      </c>
      <c r="AD280" s="39">
        <f t="shared" si="38"/>
        <v>11.108102199554411</v>
      </c>
    </row>
    <row r="281" spans="1:30" x14ac:dyDescent="0.2">
      <c r="A281" s="27">
        <v>264</v>
      </c>
      <c r="B281" s="28" t="s">
        <v>593</v>
      </c>
      <c r="C281" s="28" t="s">
        <v>594</v>
      </c>
      <c r="D281" s="28" t="s">
        <v>67</v>
      </c>
      <c r="E281" s="29">
        <v>1</v>
      </c>
      <c r="F281" s="30"/>
      <c r="G281" s="29"/>
      <c r="H281" s="31"/>
      <c r="I281" s="31"/>
      <c r="J281" s="32">
        <v>1.0379</v>
      </c>
      <c r="K281" s="29"/>
      <c r="L281" s="33">
        <v>192</v>
      </c>
      <c r="M281" s="34">
        <f t="shared" si="34"/>
        <v>217.92000000000002</v>
      </c>
      <c r="N281" s="40">
        <f t="shared" si="33"/>
        <v>174.91200000000001</v>
      </c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7">
        <f t="shared" si="35"/>
        <v>3</v>
      </c>
      <c r="AB281" s="38">
        <f t="shared" si="36"/>
        <v>194.95000000000002</v>
      </c>
      <c r="AC281" s="38">
        <f t="shared" si="37"/>
        <v>194.95000000000002</v>
      </c>
      <c r="AD281" s="39">
        <f t="shared" si="38"/>
        <v>11.107779121408035</v>
      </c>
    </row>
    <row r="282" spans="1:30" x14ac:dyDescent="0.2">
      <c r="A282" s="27">
        <v>265</v>
      </c>
      <c r="B282" s="28" t="s">
        <v>595</v>
      </c>
      <c r="C282" s="28" t="s">
        <v>596</v>
      </c>
      <c r="D282" s="28" t="s">
        <v>67</v>
      </c>
      <c r="E282" s="29">
        <v>1</v>
      </c>
      <c r="F282" s="30"/>
      <c r="G282" s="29"/>
      <c r="H282" s="31"/>
      <c r="I282" s="31"/>
      <c r="J282" s="32">
        <v>1.0379</v>
      </c>
      <c r="K282" s="29"/>
      <c r="L282" s="33">
        <v>1378</v>
      </c>
      <c r="M282" s="34">
        <f t="shared" si="34"/>
        <v>1564.03</v>
      </c>
      <c r="N282" s="40">
        <f t="shared" si="33"/>
        <v>1255.3579999999999</v>
      </c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7">
        <f t="shared" si="35"/>
        <v>3</v>
      </c>
      <c r="AB282" s="38">
        <f t="shared" si="36"/>
        <v>1399.13</v>
      </c>
      <c r="AC282" s="38">
        <f t="shared" si="37"/>
        <v>1399.13</v>
      </c>
      <c r="AD282" s="39">
        <f t="shared" si="38"/>
        <v>11.10811570453636</v>
      </c>
    </row>
    <row r="283" spans="1:30" x14ac:dyDescent="0.2">
      <c r="A283" s="27">
        <v>266</v>
      </c>
      <c r="B283" s="28" t="s">
        <v>597</v>
      </c>
      <c r="C283" s="28" t="s">
        <v>598</v>
      </c>
      <c r="D283" s="28" t="s">
        <v>67</v>
      </c>
      <c r="E283" s="29">
        <v>1</v>
      </c>
      <c r="F283" s="30"/>
      <c r="G283" s="29"/>
      <c r="H283" s="31"/>
      <c r="I283" s="31"/>
      <c r="J283" s="32">
        <v>1.0379</v>
      </c>
      <c r="K283" s="29"/>
      <c r="L283" s="33">
        <v>222</v>
      </c>
      <c r="M283" s="34">
        <f t="shared" si="34"/>
        <v>251.97</v>
      </c>
      <c r="N283" s="40">
        <f t="shared" si="33"/>
        <v>202.24199999999999</v>
      </c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7">
        <f t="shared" si="35"/>
        <v>3</v>
      </c>
      <c r="AB283" s="38">
        <f t="shared" si="36"/>
        <v>225.41</v>
      </c>
      <c r="AC283" s="38">
        <f t="shared" si="37"/>
        <v>225.41</v>
      </c>
      <c r="AD283" s="39">
        <f t="shared" si="38"/>
        <v>11.1078253196376</v>
      </c>
    </row>
    <row r="284" spans="1:30" x14ac:dyDescent="0.2">
      <c r="A284" s="27">
        <v>267</v>
      </c>
      <c r="B284" s="28" t="s">
        <v>599</v>
      </c>
      <c r="C284" s="28" t="s">
        <v>600</v>
      </c>
      <c r="D284" s="28" t="s">
        <v>67</v>
      </c>
      <c r="E284" s="29">
        <v>1</v>
      </c>
      <c r="F284" s="30"/>
      <c r="G284" s="29"/>
      <c r="H284" s="31"/>
      <c r="I284" s="31"/>
      <c r="J284" s="32">
        <v>1.0379</v>
      </c>
      <c r="K284" s="29"/>
      <c r="L284" s="33">
        <v>4802</v>
      </c>
      <c r="M284" s="34">
        <f t="shared" si="34"/>
        <v>5450.27</v>
      </c>
      <c r="N284" s="40">
        <f t="shared" si="33"/>
        <v>4374.6220000000003</v>
      </c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7">
        <f t="shared" si="35"/>
        <v>3</v>
      </c>
      <c r="AB284" s="38">
        <f t="shared" si="36"/>
        <v>4875.6400000000003</v>
      </c>
      <c r="AC284" s="38">
        <f t="shared" si="37"/>
        <v>4875.6400000000003</v>
      </c>
      <c r="AD284" s="39">
        <f t="shared" si="38"/>
        <v>11.108099733368572</v>
      </c>
    </row>
    <row r="285" spans="1:30" x14ac:dyDescent="0.2">
      <c r="A285" s="27">
        <v>268</v>
      </c>
      <c r="B285" s="28" t="s">
        <v>601</v>
      </c>
      <c r="C285" s="28" t="s">
        <v>602</v>
      </c>
      <c r="D285" s="28" t="s">
        <v>67</v>
      </c>
      <c r="E285" s="29">
        <v>1</v>
      </c>
      <c r="F285" s="30"/>
      <c r="G285" s="29"/>
      <c r="H285" s="31"/>
      <c r="I285" s="31"/>
      <c r="J285" s="32">
        <v>1.0379</v>
      </c>
      <c r="K285" s="29"/>
      <c r="L285" s="33">
        <v>473</v>
      </c>
      <c r="M285" s="34">
        <f t="shared" si="34"/>
        <v>536.85500000000002</v>
      </c>
      <c r="N285" s="40">
        <f t="shared" si="33"/>
        <v>430.90300000000002</v>
      </c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7">
        <f t="shared" si="35"/>
        <v>3</v>
      </c>
      <c r="AB285" s="38">
        <f t="shared" si="36"/>
        <v>480.26</v>
      </c>
      <c r="AC285" s="38">
        <f t="shared" si="37"/>
        <v>480.26</v>
      </c>
      <c r="AD285" s="39">
        <f t="shared" si="38"/>
        <v>11.10795138187788</v>
      </c>
    </row>
    <row r="286" spans="1:30" x14ac:dyDescent="0.2">
      <c r="A286" s="27">
        <v>269</v>
      </c>
      <c r="B286" s="28" t="s">
        <v>603</v>
      </c>
      <c r="C286" s="28" t="s">
        <v>604</v>
      </c>
      <c r="D286" s="28" t="s">
        <v>67</v>
      </c>
      <c r="E286" s="29">
        <v>1</v>
      </c>
      <c r="F286" s="30"/>
      <c r="G286" s="29"/>
      <c r="H286" s="31"/>
      <c r="I286" s="31"/>
      <c r="J286" s="32">
        <v>1.0379</v>
      </c>
      <c r="K286" s="29"/>
      <c r="L286" s="33">
        <v>1030</v>
      </c>
      <c r="M286" s="34">
        <f t="shared" si="34"/>
        <v>1169.05</v>
      </c>
      <c r="N286" s="40">
        <f t="shared" si="33"/>
        <v>938.32999999999993</v>
      </c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7">
        <f t="shared" si="35"/>
        <v>3</v>
      </c>
      <c r="AB286" s="38">
        <f t="shared" si="36"/>
        <v>1045.8</v>
      </c>
      <c r="AC286" s="38">
        <f t="shared" si="37"/>
        <v>1045.8</v>
      </c>
      <c r="AD286" s="39">
        <f t="shared" si="38"/>
        <v>11.10805018641058</v>
      </c>
    </row>
    <row r="287" spans="1:30" x14ac:dyDescent="0.2">
      <c r="A287" s="27">
        <v>270</v>
      </c>
      <c r="B287" s="28" t="s">
        <v>605</v>
      </c>
      <c r="C287" s="28" t="s">
        <v>606</v>
      </c>
      <c r="D287" s="28" t="s">
        <v>67</v>
      </c>
      <c r="E287" s="29">
        <v>1</v>
      </c>
      <c r="F287" s="30"/>
      <c r="G287" s="29"/>
      <c r="H287" s="31"/>
      <c r="I287" s="31"/>
      <c r="J287" s="32">
        <v>1.0379</v>
      </c>
      <c r="K287" s="29"/>
      <c r="L287" s="33">
        <v>22467</v>
      </c>
      <c r="M287" s="34">
        <f t="shared" si="34"/>
        <v>25500.044999999998</v>
      </c>
      <c r="N287" s="40">
        <f t="shared" si="33"/>
        <v>20467.436999999998</v>
      </c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7">
        <f t="shared" si="35"/>
        <v>3</v>
      </c>
      <c r="AB287" s="38">
        <f t="shared" si="36"/>
        <v>22811.5</v>
      </c>
      <c r="AC287" s="38">
        <f t="shared" si="37"/>
        <v>22811.5</v>
      </c>
      <c r="AD287" s="39">
        <f t="shared" si="38"/>
        <v>11.108118075690863</v>
      </c>
    </row>
    <row r="288" spans="1:30" x14ac:dyDescent="0.2">
      <c r="A288" s="27">
        <v>271</v>
      </c>
      <c r="B288" s="28" t="s">
        <v>607</v>
      </c>
      <c r="C288" s="28" t="s">
        <v>608</v>
      </c>
      <c r="D288" s="28" t="s">
        <v>67</v>
      </c>
      <c r="E288" s="29">
        <v>1</v>
      </c>
      <c r="F288" s="30"/>
      <c r="G288" s="29"/>
      <c r="H288" s="31"/>
      <c r="I288" s="31"/>
      <c r="J288" s="32">
        <v>1.0379</v>
      </c>
      <c r="K288" s="29"/>
      <c r="L288" s="33">
        <v>840</v>
      </c>
      <c r="M288" s="34">
        <f t="shared" si="34"/>
        <v>953.4</v>
      </c>
      <c r="N288" s="40">
        <f t="shared" si="33"/>
        <v>765.24</v>
      </c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7">
        <f t="shared" si="35"/>
        <v>3</v>
      </c>
      <c r="AB288" s="38">
        <f t="shared" si="36"/>
        <v>852.88</v>
      </c>
      <c r="AC288" s="38">
        <f t="shared" si="37"/>
        <v>852.88</v>
      </c>
      <c r="AD288" s="39">
        <f t="shared" si="38"/>
        <v>11.108120997406926</v>
      </c>
    </row>
    <row r="289" spans="1:30" x14ac:dyDescent="0.2">
      <c r="A289" s="27">
        <v>272</v>
      </c>
      <c r="B289" s="28" t="s">
        <v>609</v>
      </c>
      <c r="C289" s="28" t="s">
        <v>610</v>
      </c>
      <c r="D289" s="28" t="s">
        <v>67</v>
      </c>
      <c r="E289" s="29">
        <v>1</v>
      </c>
      <c r="F289" s="30"/>
      <c r="G289" s="29"/>
      <c r="H289" s="31"/>
      <c r="I289" s="31"/>
      <c r="J289" s="32">
        <v>1.0379</v>
      </c>
      <c r="K289" s="29"/>
      <c r="L289" s="33">
        <v>215</v>
      </c>
      <c r="M289" s="34">
        <f t="shared" si="34"/>
        <v>244.02500000000001</v>
      </c>
      <c r="N289" s="40">
        <f t="shared" ref="N289:N320" si="39">L289-L289*8.9%</f>
        <v>195.86500000000001</v>
      </c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7">
        <f t="shared" si="35"/>
        <v>3</v>
      </c>
      <c r="AB289" s="38">
        <f t="shared" si="36"/>
        <v>218.3</v>
      </c>
      <c r="AC289" s="38">
        <f t="shared" si="37"/>
        <v>218.3</v>
      </c>
      <c r="AD289" s="39">
        <f t="shared" si="38"/>
        <v>11.107951381877879</v>
      </c>
    </row>
    <row r="290" spans="1:30" x14ac:dyDescent="0.2">
      <c r="A290" s="27">
        <v>273</v>
      </c>
      <c r="B290" s="28" t="s">
        <v>611</v>
      </c>
      <c r="C290" s="28" t="s">
        <v>612</v>
      </c>
      <c r="D290" s="28" t="s">
        <v>67</v>
      </c>
      <c r="E290" s="29">
        <v>1</v>
      </c>
      <c r="F290" s="30"/>
      <c r="G290" s="29"/>
      <c r="H290" s="31"/>
      <c r="I290" s="31"/>
      <c r="J290" s="32">
        <v>1.0379</v>
      </c>
      <c r="K290" s="29"/>
      <c r="L290" s="33">
        <v>1368</v>
      </c>
      <c r="M290" s="34">
        <f t="shared" si="34"/>
        <v>1552.68</v>
      </c>
      <c r="N290" s="40">
        <f t="shared" si="39"/>
        <v>1246.248</v>
      </c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7">
        <f t="shared" si="35"/>
        <v>3</v>
      </c>
      <c r="AB290" s="38">
        <f t="shared" si="36"/>
        <v>1388.98</v>
      </c>
      <c r="AC290" s="38">
        <f t="shared" si="37"/>
        <v>1388.98</v>
      </c>
      <c r="AD290" s="39">
        <f t="shared" si="38"/>
        <v>11.108089008116954</v>
      </c>
    </row>
    <row r="291" spans="1:30" x14ac:dyDescent="0.2">
      <c r="A291" s="27">
        <v>274</v>
      </c>
      <c r="B291" s="28" t="s">
        <v>613</v>
      </c>
      <c r="C291" s="28" t="s">
        <v>614</v>
      </c>
      <c r="D291" s="28" t="s">
        <v>67</v>
      </c>
      <c r="E291" s="29">
        <v>1</v>
      </c>
      <c r="F291" s="30"/>
      <c r="G291" s="29"/>
      <c r="H291" s="31"/>
      <c r="I291" s="31"/>
      <c r="J291" s="32">
        <v>1.0379</v>
      </c>
      <c r="K291" s="29"/>
      <c r="L291" s="33">
        <v>1436</v>
      </c>
      <c r="M291" s="34">
        <f t="shared" si="34"/>
        <v>1629.8600000000001</v>
      </c>
      <c r="N291" s="40">
        <f t="shared" si="39"/>
        <v>1308.1959999999999</v>
      </c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7">
        <f t="shared" si="35"/>
        <v>3</v>
      </c>
      <c r="AB291" s="38">
        <f t="shared" si="36"/>
        <v>1458.02</v>
      </c>
      <c r="AC291" s="38">
        <f t="shared" si="37"/>
        <v>1458.02</v>
      </c>
      <c r="AD291" s="39">
        <f t="shared" si="38"/>
        <v>11.108110839228038</v>
      </c>
    </row>
    <row r="292" spans="1:30" x14ac:dyDescent="0.2">
      <c r="A292" s="27">
        <v>275</v>
      </c>
      <c r="B292" s="28" t="s">
        <v>615</v>
      </c>
      <c r="C292" s="28" t="s">
        <v>616</v>
      </c>
      <c r="D292" s="28" t="s">
        <v>67</v>
      </c>
      <c r="E292" s="29">
        <v>1</v>
      </c>
      <c r="F292" s="30"/>
      <c r="G292" s="29"/>
      <c r="H292" s="31"/>
      <c r="I292" s="31"/>
      <c r="J292" s="32">
        <v>1.0379</v>
      </c>
      <c r="K292" s="29"/>
      <c r="L292" s="33">
        <v>1050</v>
      </c>
      <c r="M292" s="34">
        <f t="shared" si="34"/>
        <v>1191.75</v>
      </c>
      <c r="N292" s="40">
        <f t="shared" si="39"/>
        <v>956.55</v>
      </c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7">
        <f t="shared" si="35"/>
        <v>3</v>
      </c>
      <c r="AB292" s="38">
        <f t="shared" si="36"/>
        <v>1066.0999999999999</v>
      </c>
      <c r="AC292" s="38">
        <f t="shared" si="37"/>
        <v>1066.0999999999999</v>
      </c>
      <c r="AD292" s="39">
        <f t="shared" si="38"/>
        <v>11.108120997406932</v>
      </c>
    </row>
    <row r="293" spans="1:30" x14ac:dyDescent="0.2">
      <c r="A293" s="27">
        <v>276</v>
      </c>
      <c r="B293" s="28" t="s">
        <v>617</v>
      </c>
      <c r="C293" s="28" t="s">
        <v>618</v>
      </c>
      <c r="D293" s="28" t="s">
        <v>67</v>
      </c>
      <c r="E293" s="29">
        <v>1</v>
      </c>
      <c r="F293" s="30"/>
      <c r="G293" s="29"/>
      <c r="H293" s="31"/>
      <c r="I293" s="31"/>
      <c r="J293" s="32">
        <v>1.0379</v>
      </c>
      <c r="K293" s="29"/>
      <c r="L293" s="33">
        <v>250</v>
      </c>
      <c r="M293" s="34">
        <f t="shared" si="34"/>
        <v>283.75</v>
      </c>
      <c r="N293" s="40">
        <f t="shared" si="39"/>
        <v>227.75</v>
      </c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7">
        <f t="shared" si="35"/>
        <v>3</v>
      </c>
      <c r="AB293" s="38">
        <f t="shared" si="36"/>
        <v>253.84</v>
      </c>
      <c r="AC293" s="38">
        <f t="shared" si="37"/>
        <v>253.84</v>
      </c>
      <c r="AD293" s="39">
        <f t="shared" si="38"/>
        <v>11.107829261904318</v>
      </c>
    </row>
    <row r="294" spans="1:30" x14ac:dyDescent="0.2">
      <c r="A294" s="27">
        <v>277</v>
      </c>
      <c r="B294" s="28" t="s">
        <v>619</v>
      </c>
      <c r="C294" s="28" t="s">
        <v>620</v>
      </c>
      <c r="D294" s="28" t="s">
        <v>67</v>
      </c>
      <c r="E294" s="29">
        <v>1</v>
      </c>
      <c r="F294" s="30"/>
      <c r="G294" s="29"/>
      <c r="H294" s="31"/>
      <c r="I294" s="31"/>
      <c r="J294" s="32">
        <v>1.0379</v>
      </c>
      <c r="K294" s="29"/>
      <c r="L294" s="33">
        <v>175</v>
      </c>
      <c r="M294" s="34">
        <f t="shared" si="34"/>
        <v>198.625</v>
      </c>
      <c r="N294" s="40">
        <f t="shared" si="39"/>
        <v>159.42500000000001</v>
      </c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7">
        <f t="shared" si="35"/>
        <v>3</v>
      </c>
      <c r="AB294" s="38">
        <f t="shared" si="36"/>
        <v>177.69</v>
      </c>
      <c r="AC294" s="38">
        <f t="shared" si="37"/>
        <v>177.69</v>
      </c>
      <c r="AD294" s="39">
        <f t="shared" si="38"/>
        <v>11.107704237094117</v>
      </c>
    </row>
    <row r="295" spans="1:30" x14ac:dyDescent="0.2">
      <c r="A295" s="27">
        <v>278</v>
      </c>
      <c r="B295" s="28" t="s">
        <v>621</v>
      </c>
      <c r="C295" s="28" t="s">
        <v>622</v>
      </c>
      <c r="D295" s="28" t="s">
        <v>67</v>
      </c>
      <c r="E295" s="29">
        <v>1</v>
      </c>
      <c r="F295" s="30"/>
      <c r="G295" s="29"/>
      <c r="H295" s="31"/>
      <c r="I295" s="31"/>
      <c r="J295" s="32">
        <v>1.0379</v>
      </c>
      <c r="K295" s="29"/>
      <c r="L295" s="33">
        <v>7607</v>
      </c>
      <c r="M295" s="34">
        <f t="shared" si="34"/>
        <v>8633.9449999999997</v>
      </c>
      <c r="N295" s="40">
        <f t="shared" si="39"/>
        <v>6929.9769999999999</v>
      </c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7">
        <f t="shared" si="35"/>
        <v>3</v>
      </c>
      <c r="AB295" s="38">
        <f t="shared" si="36"/>
        <v>7723.6500000000005</v>
      </c>
      <c r="AC295" s="38">
        <f t="shared" si="37"/>
        <v>7723.6500000000005</v>
      </c>
      <c r="AD295" s="39">
        <f t="shared" si="38"/>
        <v>11.108107574246118</v>
      </c>
    </row>
    <row r="296" spans="1:30" x14ac:dyDescent="0.2">
      <c r="A296" s="27">
        <v>279</v>
      </c>
      <c r="B296" s="28" t="s">
        <v>623</v>
      </c>
      <c r="C296" s="28" t="s">
        <v>624</v>
      </c>
      <c r="D296" s="28" t="s">
        <v>67</v>
      </c>
      <c r="E296" s="29">
        <v>1</v>
      </c>
      <c r="F296" s="30"/>
      <c r="G296" s="29"/>
      <c r="H296" s="31"/>
      <c r="I296" s="31"/>
      <c r="J296" s="32">
        <v>1.0379</v>
      </c>
      <c r="K296" s="29"/>
      <c r="L296" s="33">
        <v>4784</v>
      </c>
      <c r="M296" s="34">
        <f t="shared" ref="M296:M327" si="40">L296+L296*13.5%</f>
        <v>5429.84</v>
      </c>
      <c r="N296" s="40">
        <f t="shared" si="39"/>
        <v>4358.2240000000002</v>
      </c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7">
        <f t="shared" si="35"/>
        <v>3</v>
      </c>
      <c r="AB296" s="38">
        <f t="shared" si="36"/>
        <v>4857.3599999999997</v>
      </c>
      <c r="AC296" s="38">
        <f t="shared" si="37"/>
        <v>4857.3599999999997</v>
      </c>
      <c r="AD296" s="39">
        <f t="shared" si="38"/>
        <v>11.10810880079972</v>
      </c>
    </row>
    <row r="297" spans="1:30" x14ac:dyDescent="0.2">
      <c r="A297" s="27">
        <v>280</v>
      </c>
      <c r="B297" s="28" t="s">
        <v>625</v>
      </c>
      <c r="C297" s="28" t="s">
        <v>626</v>
      </c>
      <c r="D297" s="28" t="s">
        <v>67</v>
      </c>
      <c r="E297" s="29">
        <v>1</v>
      </c>
      <c r="F297" s="30"/>
      <c r="G297" s="29"/>
      <c r="H297" s="31"/>
      <c r="I297" s="31"/>
      <c r="J297" s="32">
        <v>1.0379</v>
      </c>
      <c r="K297" s="29"/>
      <c r="L297" s="33">
        <v>1157</v>
      </c>
      <c r="M297" s="34">
        <f t="shared" si="40"/>
        <v>1313.1949999999999</v>
      </c>
      <c r="N297" s="40">
        <f t="shared" si="39"/>
        <v>1054.027</v>
      </c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7">
        <f t="shared" si="35"/>
        <v>3</v>
      </c>
      <c r="AB297" s="38">
        <f t="shared" si="36"/>
        <v>1174.75</v>
      </c>
      <c r="AC297" s="38">
        <f t="shared" si="37"/>
        <v>1174.75</v>
      </c>
      <c r="AD297" s="39">
        <f t="shared" si="38"/>
        <v>11.108032743909604</v>
      </c>
    </row>
    <row r="298" spans="1:30" x14ac:dyDescent="0.2">
      <c r="A298" s="27">
        <v>281</v>
      </c>
      <c r="B298" s="28" t="s">
        <v>627</v>
      </c>
      <c r="C298" s="28" t="s">
        <v>628</v>
      </c>
      <c r="D298" s="28" t="s">
        <v>67</v>
      </c>
      <c r="E298" s="29">
        <v>1</v>
      </c>
      <c r="F298" s="30"/>
      <c r="G298" s="29"/>
      <c r="H298" s="31"/>
      <c r="I298" s="31"/>
      <c r="J298" s="32">
        <v>1.0379</v>
      </c>
      <c r="K298" s="29"/>
      <c r="L298" s="33">
        <v>600</v>
      </c>
      <c r="M298" s="34">
        <f t="shared" si="40"/>
        <v>681</v>
      </c>
      <c r="N298" s="40">
        <f t="shared" si="39"/>
        <v>546.6</v>
      </c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7">
        <f t="shared" si="35"/>
        <v>3</v>
      </c>
      <c r="AB298" s="38">
        <f t="shared" si="36"/>
        <v>609.20000000000005</v>
      </c>
      <c r="AC298" s="38">
        <f t="shared" si="37"/>
        <v>609.20000000000005</v>
      </c>
      <c r="AD298" s="39">
        <f t="shared" si="38"/>
        <v>11.108120997406925</v>
      </c>
    </row>
    <row r="299" spans="1:30" x14ac:dyDescent="0.2">
      <c r="A299" s="27">
        <v>282</v>
      </c>
      <c r="B299" s="28" t="s">
        <v>629</v>
      </c>
      <c r="C299" s="28" t="s">
        <v>630</v>
      </c>
      <c r="D299" s="28" t="s">
        <v>67</v>
      </c>
      <c r="E299" s="29">
        <v>1</v>
      </c>
      <c r="F299" s="30"/>
      <c r="G299" s="29"/>
      <c r="H299" s="31"/>
      <c r="I299" s="31"/>
      <c r="J299" s="32">
        <v>1.0379</v>
      </c>
      <c r="K299" s="29"/>
      <c r="L299" s="33">
        <v>1223</v>
      </c>
      <c r="M299" s="34">
        <f t="shared" si="40"/>
        <v>1388.105</v>
      </c>
      <c r="N299" s="40">
        <f t="shared" si="39"/>
        <v>1114.153</v>
      </c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7">
        <f t="shared" si="35"/>
        <v>3</v>
      </c>
      <c r="AB299" s="38">
        <f t="shared" si="36"/>
        <v>1241.76</v>
      </c>
      <c r="AC299" s="38">
        <f t="shared" si="37"/>
        <v>1241.76</v>
      </c>
      <c r="AD299" s="39">
        <f t="shared" si="38"/>
        <v>11.10805539732802</v>
      </c>
    </row>
    <row r="300" spans="1:30" x14ac:dyDescent="0.2">
      <c r="A300" s="27">
        <v>283</v>
      </c>
      <c r="B300" s="28" t="s">
        <v>631</v>
      </c>
      <c r="C300" s="28" t="s">
        <v>632</v>
      </c>
      <c r="D300" s="28" t="s">
        <v>67</v>
      </c>
      <c r="E300" s="29">
        <v>1</v>
      </c>
      <c r="F300" s="30"/>
      <c r="G300" s="29"/>
      <c r="H300" s="31"/>
      <c r="I300" s="31"/>
      <c r="J300" s="32">
        <v>1.0379</v>
      </c>
      <c r="K300" s="29"/>
      <c r="L300" s="33">
        <v>3895</v>
      </c>
      <c r="M300" s="34">
        <f t="shared" si="40"/>
        <v>4420.8249999999998</v>
      </c>
      <c r="N300" s="40">
        <f t="shared" si="39"/>
        <v>3548.3449999999998</v>
      </c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7">
        <f t="shared" si="35"/>
        <v>3</v>
      </c>
      <c r="AB300" s="38">
        <f t="shared" si="36"/>
        <v>3954.73</v>
      </c>
      <c r="AC300" s="38">
        <f t="shared" si="37"/>
        <v>3954.73</v>
      </c>
      <c r="AD300" s="39">
        <f t="shared" si="38"/>
        <v>11.108102271946535</v>
      </c>
    </row>
    <row r="301" spans="1:30" x14ac:dyDescent="0.2">
      <c r="A301" s="27">
        <v>284</v>
      </c>
      <c r="B301" s="28" t="s">
        <v>633</v>
      </c>
      <c r="C301" s="28" t="s">
        <v>634</v>
      </c>
      <c r="D301" s="28" t="s">
        <v>67</v>
      </c>
      <c r="E301" s="29">
        <v>1</v>
      </c>
      <c r="F301" s="30"/>
      <c r="G301" s="29"/>
      <c r="H301" s="31"/>
      <c r="I301" s="31"/>
      <c r="J301" s="32">
        <v>1.0379</v>
      </c>
      <c r="K301" s="29"/>
      <c r="L301" s="33">
        <v>172</v>
      </c>
      <c r="M301" s="34">
        <f t="shared" si="40"/>
        <v>195.22</v>
      </c>
      <c r="N301" s="40">
        <f t="shared" si="39"/>
        <v>156.69200000000001</v>
      </c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7">
        <f t="shared" si="35"/>
        <v>3</v>
      </c>
      <c r="AB301" s="38">
        <f t="shared" si="36"/>
        <v>174.64000000000001</v>
      </c>
      <c r="AC301" s="38">
        <f t="shared" si="37"/>
        <v>174.64000000000001</v>
      </c>
      <c r="AD301" s="39">
        <f t="shared" si="38"/>
        <v>11.107951381877875</v>
      </c>
    </row>
    <row r="302" spans="1:30" x14ac:dyDescent="0.2">
      <c r="A302" s="27">
        <v>285</v>
      </c>
      <c r="B302" s="28" t="s">
        <v>635</v>
      </c>
      <c r="C302" s="28" t="s">
        <v>636</v>
      </c>
      <c r="D302" s="28" t="s">
        <v>67</v>
      </c>
      <c r="E302" s="29">
        <v>1</v>
      </c>
      <c r="F302" s="30"/>
      <c r="G302" s="29"/>
      <c r="H302" s="31"/>
      <c r="I302" s="31"/>
      <c r="J302" s="32">
        <v>1.0379</v>
      </c>
      <c r="K302" s="29"/>
      <c r="L302" s="33">
        <v>3954</v>
      </c>
      <c r="M302" s="34">
        <f t="shared" si="40"/>
        <v>4487.79</v>
      </c>
      <c r="N302" s="40">
        <f t="shared" si="39"/>
        <v>3602.0940000000001</v>
      </c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7">
        <f t="shared" si="35"/>
        <v>3</v>
      </c>
      <c r="AB302" s="38">
        <f t="shared" si="36"/>
        <v>4014.63</v>
      </c>
      <c r="AC302" s="38">
        <f t="shared" si="37"/>
        <v>4014.63</v>
      </c>
      <c r="AD302" s="39">
        <f t="shared" si="38"/>
        <v>11.108115463586376</v>
      </c>
    </row>
    <row r="303" spans="1:30" x14ac:dyDescent="0.2">
      <c r="A303" s="27">
        <v>286</v>
      </c>
      <c r="B303" s="28" t="s">
        <v>637</v>
      </c>
      <c r="C303" s="28" t="s">
        <v>638</v>
      </c>
      <c r="D303" s="28" t="s">
        <v>67</v>
      </c>
      <c r="E303" s="29">
        <v>1</v>
      </c>
      <c r="F303" s="30"/>
      <c r="G303" s="29"/>
      <c r="H303" s="31"/>
      <c r="I303" s="31"/>
      <c r="J303" s="32">
        <v>1.0379</v>
      </c>
      <c r="K303" s="29"/>
      <c r="L303" s="33">
        <v>450</v>
      </c>
      <c r="M303" s="34">
        <f t="shared" si="40"/>
        <v>510.75</v>
      </c>
      <c r="N303" s="40">
        <f t="shared" si="39"/>
        <v>409.95</v>
      </c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7">
        <f t="shared" si="35"/>
        <v>3</v>
      </c>
      <c r="AB303" s="38">
        <f t="shared" si="36"/>
        <v>456.90000000000003</v>
      </c>
      <c r="AC303" s="38">
        <f t="shared" si="37"/>
        <v>456.90000000000003</v>
      </c>
      <c r="AD303" s="39">
        <f t="shared" si="38"/>
        <v>11.108120997406926</v>
      </c>
    </row>
    <row r="304" spans="1:30" x14ac:dyDescent="0.2">
      <c r="A304" s="27">
        <v>287</v>
      </c>
      <c r="B304" s="28" t="s">
        <v>639</v>
      </c>
      <c r="C304" s="28" t="s">
        <v>640</v>
      </c>
      <c r="D304" s="28" t="s">
        <v>67</v>
      </c>
      <c r="E304" s="29">
        <v>1</v>
      </c>
      <c r="F304" s="30"/>
      <c r="G304" s="29"/>
      <c r="H304" s="31"/>
      <c r="I304" s="31"/>
      <c r="J304" s="32">
        <v>1.0379</v>
      </c>
      <c r="K304" s="29"/>
      <c r="L304" s="33">
        <v>1334</v>
      </c>
      <c r="M304" s="34">
        <f t="shared" si="40"/>
        <v>1514.09</v>
      </c>
      <c r="N304" s="40">
        <f t="shared" si="39"/>
        <v>1215.2739999999999</v>
      </c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7">
        <f t="shared" si="35"/>
        <v>3</v>
      </c>
      <c r="AB304" s="38">
        <f t="shared" si="36"/>
        <v>1354.46</v>
      </c>
      <c r="AC304" s="38">
        <f t="shared" si="37"/>
        <v>1354.46</v>
      </c>
      <c r="AD304" s="39">
        <f t="shared" si="38"/>
        <v>11.108077257974248</v>
      </c>
    </row>
    <row r="305" spans="1:30" x14ac:dyDescent="0.2">
      <c r="A305" s="27">
        <v>288</v>
      </c>
      <c r="B305" s="28" t="s">
        <v>641</v>
      </c>
      <c r="C305" s="28" t="s">
        <v>642</v>
      </c>
      <c r="D305" s="28" t="s">
        <v>67</v>
      </c>
      <c r="E305" s="29">
        <v>1</v>
      </c>
      <c r="F305" s="30"/>
      <c r="G305" s="29"/>
      <c r="H305" s="31"/>
      <c r="I305" s="31"/>
      <c r="J305" s="32">
        <v>1.0379</v>
      </c>
      <c r="K305" s="29"/>
      <c r="L305" s="33">
        <v>801</v>
      </c>
      <c r="M305" s="34">
        <f t="shared" si="40"/>
        <v>909.13499999999999</v>
      </c>
      <c r="N305" s="40">
        <f t="shared" si="39"/>
        <v>729.71100000000001</v>
      </c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7">
        <f t="shared" si="35"/>
        <v>3</v>
      </c>
      <c r="AB305" s="38">
        <f t="shared" si="36"/>
        <v>813.29</v>
      </c>
      <c r="AC305" s="38">
        <f t="shared" si="37"/>
        <v>813.29</v>
      </c>
      <c r="AD305" s="39">
        <f t="shared" si="38"/>
        <v>11.108011731378845</v>
      </c>
    </row>
    <row r="306" spans="1:30" x14ac:dyDescent="0.2">
      <c r="A306" s="27">
        <v>289</v>
      </c>
      <c r="B306" s="28" t="s">
        <v>643</v>
      </c>
      <c r="C306" s="28" t="s">
        <v>644</v>
      </c>
      <c r="D306" s="28" t="s">
        <v>67</v>
      </c>
      <c r="E306" s="29">
        <v>1</v>
      </c>
      <c r="F306" s="30"/>
      <c r="G306" s="29"/>
      <c r="H306" s="31"/>
      <c r="I306" s="31"/>
      <c r="J306" s="32">
        <v>1.0379</v>
      </c>
      <c r="K306" s="29"/>
      <c r="L306" s="33">
        <v>69174</v>
      </c>
      <c r="M306" s="34">
        <f t="shared" si="40"/>
        <v>78512.490000000005</v>
      </c>
      <c r="N306" s="40">
        <f t="shared" si="39"/>
        <v>63017.513999999996</v>
      </c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7">
        <f t="shared" si="35"/>
        <v>3</v>
      </c>
      <c r="AB306" s="38">
        <f t="shared" si="36"/>
        <v>70234.67</v>
      </c>
      <c r="AC306" s="38">
        <f t="shared" si="37"/>
        <v>70234.67</v>
      </c>
      <c r="AD306" s="39">
        <f t="shared" si="38"/>
        <v>11.108120681092473</v>
      </c>
    </row>
    <row r="307" spans="1:30" x14ac:dyDescent="0.2">
      <c r="A307" s="27">
        <v>290</v>
      </c>
      <c r="B307" s="28" t="s">
        <v>645</v>
      </c>
      <c r="C307" s="28" t="s">
        <v>646</v>
      </c>
      <c r="D307" s="28" t="s">
        <v>67</v>
      </c>
      <c r="E307" s="29">
        <v>1</v>
      </c>
      <c r="F307" s="30"/>
      <c r="G307" s="29"/>
      <c r="H307" s="31"/>
      <c r="I307" s="31"/>
      <c r="J307" s="32">
        <v>1.0379</v>
      </c>
      <c r="K307" s="29"/>
      <c r="L307" s="33">
        <v>324</v>
      </c>
      <c r="M307" s="34">
        <f t="shared" si="40"/>
        <v>367.74</v>
      </c>
      <c r="N307" s="40">
        <f t="shared" si="39"/>
        <v>295.16399999999999</v>
      </c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7">
        <f t="shared" si="35"/>
        <v>3</v>
      </c>
      <c r="AB307" s="38">
        <f t="shared" si="36"/>
        <v>328.97</v>
      </c>
      <c r="AC307" s="38">
        <f t="shared" si="37"/>
        <v>328.97</v>
      </c>
      <c r="AD307" s="39">
        <f t="shared" si="38"/>
        <v>11.108053464677518</v>
      </c>
    </row>
    <row r="308" spans="1:30" x14ac:dyDescent="0.2">
      <c r="A308" s="27">
        <v>291</v>
      </c>
      <c r="B308" s="28" t="s">
        <v>647</v>
      </c>
      <c r="C308" s="28" t="s">
        <v>648</v>
      </c>
      <c r="D308" s="28" t="s">
        <v>67</v>
      </c>
      <c r="E308" s="29">
        <v>1</v>
      </c>
      <c r="F308" s="30"/>
      <c r="G308" s="29"/>
      <c r="H308" s="31"/>
      <c r="I308" s="31"/>
      <c r="J308" s="32">
        <v>1.0379</v>
      </c>
      <c r="K308" s="29"/>
      <c r="L308" s="33">
        <v>2270</v>
      </c>
      <c r="M308" s="34">
        <f t="shared" si="40"/>
        <v>2576.4499999999998</v>
      </c>
      <c r="N308" s="40">
        <f t="shared" si="39"/>
        <v>2067.9699999999998</v>
      </c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7">
        <f t="shared" si="35"/>
        <v>3</v>
      </c>
      <c r="AB308" s="38">
        <f t="shared" si="36"/>
        <v>2304.81</v>
      </c>
      <c r="AC308" s="38">
        <f t="shared" si="37"/>
        <v>2304.81</v>
      </c>
      <c r="AD308" s="39">
        <f t="shared" si="38"/>
        <v>11.108104932277922</v>
      </c>
    </row>
    <row r="309" spans="1:30" x14ac:dyDescent="0.2">
      <c r="A309" s="27">
        <v>292</v>
      </c>
      <c r="B309" s="28" t="s">
        <v>649</v>
      </c>
      <c r="C309" s="28" t="s">
        <v>650</v>
      </c>
      <c r="D309" s="28" t="s">
        <v>67</v>
      </c>
      <c r="E309" s="29">
        <v>1</v>
      </c>
      <c r="F309" s="30"/>
      <c r="G309" s="29"/>
      <c r="H309" s="31"/>
      <c r="I309" s="31"/>
      <c r="J309" s="32">
        <v>1.0379</v>
      </c>
      <c r="K309" s="29"/>
      <c r="L309" s="33">
        <v>1650</v>
      </c>
      <c r="M309" s="34">
        <f t="shared" si="40"/>
        <v>1872.75</v>
      </c>
      <c r="N309" s="40">
        <f t="shared" si="39"/>
        <v>1503.15</v>
      </c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7">
        <f t="shared" si="35"/>
        <v>3</v>
      </c>
      <c r="AB309" s="38">
        <f t="shared" si="36"/>
        <v>1675.3</v>
      </c>
      <c r="AC309" s="38">
        <f t="shared" si="37"/>
        <v>1675.3</v>
      </c>
      <c r="AD309" s="39">
        <f t="shared" si="38"/>
        <v>11.108120997406926</v>
      </c>
    </row>
    <row r="310" spans="1:30" x14ac:dyDescent="0.2">
      <c r="A310" s="27">
        <v>293</v>
      </c>
      <c r="B310" s="28" t="s">
        <v>651</v>
      </c>
      <c r="C310" s="28" t="s">
        <v>652</v>
      </c>
      <c r="D310" s="28" t="s">
        <v>67</v>
      </c>
      <c r="E310" s="29">
        <v>1</v>
      </c>
      <c r="F310" s="30"/>
      <c r="G310" s="29"/>
      <c r="H310" s="31"/>
      <c r="I310" s="31"/>
      <c r="J310" s="32">
        <v>1.0379</v>
      </c>
      <c r="K310" s="29"/>
      <c r="L310" s="33">
        <v>2055</v>
      </c>
      <c r="M310" s="34">
        <f t="shared" si="40"/>
        <v>2332.4250000000002</v>
      </c>
      <c r="N310" s="40">
        <f t="shared" si="39"/>
        <v>1872.105</v>
      </c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7">
        <f t="shared" si="35"/>
        <v>3</v>
      </c>
      <c r="AB310" s="38">
        <f t="shared" si="36"/>
        <v>2086.5100000000002</v>
      </c>
      <c r="AC310" s="38">
        <f t="shared" si="37"/>
        <v>2086.5100000000002</v>
      </c>
      <c r="AD310" s="39">
        <f t="shared" si="38"/>
        <v>11.108120997406932</v>
      </c>
    </row>
    <row r="311" spans="1:30" x14ac:dyDescent="0.2">
      <c r="A311" s="27">
        <v>294</v>
      </c>
      <c r="B311" s="28" t="s">
        <v>653</v>
      </c>
      <c r="C311" s="28" t="s">
        <v>654</v>
      </c>
      <c r="D311" s="28" t="s">
        <v>67</v>
      </c>
      <c r="E311" s="29">
        <v>1</v>
      </c>
      <c r="F311" s="30"/>
      <c r="G311" s="29"/>
      <c r="H311" s="31"/>
      <c r="I311" s="31"/>
      <c r="J311" s="32">
        <v>1.0379</v>
      </c>
      <c r="K311" s="29"/>
      <c r="L311" s="33">
        <v>900</v>
      </c>
      <c r="M311" s="34">
        <f t="shared" si="40"/>
        <v>1021.5</v>
      </c>
      <c r="N311" s="40">
        <f t="shared" si="39"/>
        <v>819.9</v>
      </c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7">
        <f t="shared" si="35"/>
        <v>3</v>
      </c>
      <c r="AB311" s="38">
        <f t="shared" si="36"/>
        <v>913.80000000000007</v>
      </c>
      <c r="AC311" s="38">
        <f t="shared" si="37"/>
        <v>913.80000000000007</v>
      </c>
      <c r="AD311" s="39">
        <f t="shared" si="38"/>
        <v>11.108120997406926</v>
      </c>
    </row>
    <row r="312" spans="1:30" x14ac:dyDescent="0.2">
      <c r="A312" s="27">
        <v>295</v>
      </c>
      <c r="B312" s="28" t="s">
        <v>655</v>
      </c>
      <c r="C312" s="28" t="s">
        <v>656</v>
      </c>
      <c r="D312" s="28" t="s">
        <v>67</v>
      </c>
      <c r="E312" s="29">
        <v>1</v>
      </c>
      <c r="F312" s="30"/>
      <c r="G312" s="29"/>
      <c r="H312" s="31"/>
      <c r="I312" s="31"/>
      <c r="J312" s="32">
        <v>1.0379</v>
      </c>
      <c r="K312" s="29"/>
      <c r="L312" s="33">
        <v>864</v>
      </c>
      <c r="M312" s="34">
        <f t="shared" si="40"/>
        <v>980.64</v>
      </c>
      <c r="N312" s="40">
        <f t="shared" si="39"/>
        <v>787.10400000000004</v>
      </c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7">
        <f t="shared" si="35"/>
        <v>3</v>
      </c>
      <c r="AB312" s="38">
        <f t="shared" si="36"/>
        <v>877.25</v>
      </c>
      <c r="AC312" s="38">
        <f t="shared" si="37"/>
        <v>877.25</v>
      </c>
      <c r="AD312" s="39">
        <f t="shared" si="38"/>
        <v>11.108095672537168</v>
      </c>
    </row>
    <row r="313" spans="1:30" x14ac:dyDescent="0.2">
      <c r="A313" s="27">
        <v>296</v>
      </c>
      <c r="B313" s="28" t="s">
        <v>657</v>
      </c>
      <c r="C313" s="28" t="s">
        <v>658</v>
      </c>
      <c r="D313" s="28" t="s">
        <v>67</v>
      </c>
      <c r="E313" s="29">
        <v>1</v>
      </c>
      <c r="F313" s="30"/>
      <c r="G313" s="29"/>
      <c r="H313" s="31"/>
      <c r="I313" s="31"/>
      <c r="J313" s="32">
        <v>1.0379</v>
      </c>
      <c r="K313" s="29"/>
      <c r="L313" s="33">
        <v>2074</v>
      </c>
      <c r="M313" s="34">
        <f t="shared" si="40"/>
        <v>2353.9899999999998</v>
      </c>
      <c r="N313" s="40">
        <f t="shared" si="39"/>
        <v>1889.414</v>
      </c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7">
        <f t="shared" si="35"/>
        <v>3</v>
      </c>
      <c r="AB313" s="38">
        <f t="shared" si="36"/>
        <v>2105.81</v>
      </c>
      <c r="AC313" s="38">
        <f t="shared" si="37"/>
        <v>2105.81</v>
      </c>
      <c r="AD313" s="39">
        <f t="shared" si="38"/>
        <v>11.108075280850361</v>
      </c>
    </row>
    <row r="314" spans="1:30" x14ac:dyDescent="0.2">
      <c r="A314" s="27">
        <v>297</v>
      </c>
      <c r="B314" s="28" t="s">
        <v>659</v>
      </c>
      <c r="C314" s="28" t="s">
        <v>660</v>
      </c>
      <c r="D314" s="28" t="s">
        <v>67</v>
      </c>
      <c r="E314" s="29">
        <v>1</v>
      </c>
      <c r="F314" s="30"/>
      <c r="G314" s="29"/>
      <c r="H314" s="31"/>
      <c r="I314" s="31"/>
      <c r="J314" s="32">
        <v>1.0379</v>
      </c>
      <c r="K314" s="29"/>
      <c r="L314" s="33">
        <v>226</v>
      </c>
      <c r="M314" s="34">
        <f t="shared" si="40"/>
        <v>256.51</v>
      </c>
      <c r="N314" s="40">
        <f t="shared" si="39"/>
        <v>205.886</v>
      </c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7">
        <f t="shared" si="35"/>
        <v>3</v>
      </c>
      <c r="AB314" s="38">
        <f t="shared" si="36"/>
        <v>229.47</v>
      </c>
      <c r="AC314" s="38">
        <f t="shared" si="37"/>
        <v>229.47</v>
      </c>
      <c r="AD314" s="39">
        <f t="shared" si="38"/>
        <v>11.107895094683313</v>
      </c>
    </row>
    <row r="315" spans="1:30" x14ac:dyDescent="0.2">
      <c r="A315" s="27">
        <v>298</v>
      </c>
      <c r="B315" s="28" t="s">
        <v>661</v>
      </c>
      <c r="C315" s="28" t="s">
        <v>662</v>
      </c>
      <c r="D315" s="28" t="s">
        <v>67</v>
      </c>
      <c r="E315" s="29">
        <v>1</v>
      </c>
      <c r="F315" s="30"/>
      <c r="G315" s="29"/>
      <c r="H315" s="31"/>
      <c r="I315" s="31"/>
      <c r="J315" s="32">
        <v>1.0379</v>
      </c>
      <c r="K315" s="29"/>
      <c r="L315" s="33">
        <v>280</v>
      </c>
      <c r="M315" s="34">
        <f t="shared" si="40"/>
        <v>317.8</v>
      </c>
      <c r="N315" s="40">
        <f t="shared" si="39"/>
        <v>255.07999999999998</v>
      </c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7">
        <f t="shared" si="35"/>
        <v>3</v>
      </c>
      <c r="AB315" s="38">
        <f t="shared" si="36"/>
        <v>284.3</v>
      </c>
      <c r="AC315" s="38">
        <f t="shared" si="37"/>
        <v>284.3</v>
      </c>
      <c r="AD315" s="39">
        <f t="shared" si="38"/>
        <v>11.107860518546635</v>
      </c>
    </row>
    <row r="316" spans="1:30" x14ac:dyDescent="0.2">
      <c r="A316" s="27">
        <v>299</v>
      </c>
      <c r="B316" s="28" t="s">
        <v>663</v>
      </c>
      <c r="C316" s="28" t="s">
        <v>664</v>
      </c>
      <c r="D316" s="28" t="s">
        <v>67</v>
      </c>
      <c r="E316" s="29">
        <v>1</v>
      </c>
      <c r="F316" s="30"/>
      <c r="G316" s="29"/>
      <c r="H316" s="31"/>
      <c r="I316" s="31"/>
      <c r="J316" s="32">
        <v>1.0379</v>
      </c>
      <c r="K316" s="29"/>
      <c r="L316" s="33">
        <v>12671</v>
      </c>
      <c r="M316" s="34">
        <f t="shared" si="40"/>
        <v>14381.584999999999</v>
      </c>
      <c r="N316" s="40">
        <f t="shared" si="39"/>
        <v>11543.280999999999</v>
      </c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7">
        <f t="shared" si="35"/>
        <v>3</v>
      </c>
      <c r="AB316" s="38">
        <f t="shared" si="36"/>
        <v>12865.29</v>
      </c>
      <c r="AC316" s="38">
        <f t="shared" si="37"/>
        <v>12865.29</v>
      </c>
      <c r="AD316" s="39">
        <f t="shared" si="38"/>
        <v>11.108119846183131</v>
      </c>
    </row>
    <row r="317" spans="1:30" x14ac:dyDescent="0.2">
      <c r="A317" s="27">
        <v>300</v>
      </c>
      <c r="B317" s="28" t="s">
        <v>665</v>
      </c>
      <c r="C317" s="28" t="s">
        <v>666</v>
      </c>
      <c r="D317" s="28" t="s">
        <v>67</v>
      </c>
      <c r="E317" s="29">
        <v>1</v>
      </c>
      <c r="F317" s="30"/>
      <c r="G317" s="29"/>
      <c r="H317" s="31"/>
      <c r="I317" s="31"/>
      <c r="J317" s="32">
        <v>1.0379</v>
      </c>
      <c r="K317" s="29"/>
      <c r="L317" s="33">
        <v>1324</v>
      </c>
      <c r="M317" s="34">
        <f t="shared" si="40"/>
        <v>1502.74</v>
      </c>
      <c r="N317" s="40">
        <f t="shared" si="39"/>
        <v>1206.164</v>
      </c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7">
        <f t="shared" si="35"/>
        <v>3</v>
      </c>
      <c r="AB317" s="38">
        <f t="shared" si="36"/>
        <v>1344.31</v>
      </c>
      <c r="AC317" s="38">
        <f t="shared" si="37"/>
        <v>1344.31</v>
      </c>
      <c r="AD317" s="39">
        <f t="shared" si="38"/>
        <v>11.108049384176367</v>
      </c>
    </row>
    <row r="318" spans="1:30" x14ac:dyDescent="0.2">
      <c r="A318" s="27">
        <v>301</v>
      </c>
      <c r="B318" s="28" t="s">
        <v>667</v>
      </c>
      <c r="C318" s="28" t="s">
        <v>668</v>
      </c>
      <c r="D318" s="28" t="s">
        <v>67</v>
      </c>
      <c r="E318" s="29">
        <v>1</v>
      </c>
      <c r="F318" s="30"/>
      <c r="G318" s="29"/>
      <c r="H318" s="31"/>
      <c r="I318" s="31"/>
      <c r="J318" s="32">
        <v>1.0379</v>
      </c>
      <c r="K318" s="29"/>
      <c r="L318" s="33">
        <v>21</v>
      </c>
      <c r="M318" s="34">
        <f t="shared" si="40"/>
        <v>23.835000000000001</v>
      </c>
      <c r="N318" s="40">
        <f t="shared" si="39"/>
        <v>19.131</v>
      </c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7">
        <f t="shared" si="35"/>
        <v>3</v>
      </c>
      <c r="AB318" s="38">
        <f t="shared" si="36"/>
        <v>21.330000000000002</v>
      </c>
      <c r="AC318" s="38">
        <f t="shared" si="37"/>
        <v>21.330000000000002</v>
      </c>
      <c r="AD318" s="39">
        <f t="shared" si="38"/>
        <v>11.103954801064722</v>
      </c>
    </row>
    <row r="319" spans="1:30" x14ac:dyDescent="0.2">
      <c r="A319" s="27">
        <v>302</v>
      </c>
      <c r="B319" s="28" t="s">
        <v>669</v>
      </c>
      <c r="C319" s="28" t="s">
        <v>670</v>
      </c>
      <c r="D319" s="28" t="s">
        <v>67</v>
      </c>
      <c r="E319" s="29">
        <v>1</v>
      </c>
      <c r="F319" s="30"/>
      <c r="G319" s="29"/>
      <c r="H319" s="31"/>
      <c r="I319" s="31"/>
      <c r="J319" s="32">
        <v>1.0379</v>
      </c>
      <c r="K319" s="29"/>
      <c r="L319" s="33">
        <v>40</v>
      </c>
      <c r="M319" s="34">
        <f t="shared" si="40"/>
        <v>45.4</v>
      </c>
      <c r="N319" s="40">
        <f t="shared" si="39"/>
        <v>36.44</v>
      </c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7">
        <f t="shared" si="35"/>
        <v>3</v>
      </c>
      <c r="AB319" s="38">
        <f t="shared" si="36"/>
        <v>40.619999999999997</v>
      </c>
      <c r="AC319" s="38">
        <f t="shared" si="37"/>
        <v>40.619999999999997</v>
      </c>
      <c r="AD319" s="39">
        <f t="shared" si="38"/>
        <v>11.106297901887906</v>
      </c>
    </row>
    <row r="320" spans="1:30" x14ac:dyDescent="0.2">
      <c r="A320" s="27">
        <v>303</v>
      </c>
      <c r="B320" s="28" t="s">
        <v>671</v>
      </c>
      <c r="C320" s="28" t="s">
        <v>672</v>
      </c>
      <c r="D320" s="28" t="s">
        <v>67</v>
      </c>
      <c r="E320" s="29">
        <v>1</v>
      </c>
      <c r="F320" s="30"/>
      <c r="G320" s="29"/>
      <c r="H320" s="31"/>
      <c r="I320" s="31"/>
      <c r="J320" s="32">
        <v>1.0379</v>
      </c>
      <c r="K320" s="29"/>
      <c r="L320" s="33">
        <v>38654</v>
      </c>
      <c r="M320" s="34">
        <f t="shared" si="40"/>
        <v>43872.29</v>
      </c>
      <c r="N320" s="40">
        <f t="shared" si="39"/>
        <v>35213.794000000002</v>
      </c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7">
        <f t="shared" si="35"/>
        <v>3</v>
      </c>
      <c r="AB320" s="38">
        <f t="shared" si="36"/>
        <v>39246.700000000004</v>
      </c>
      <c r="AC320" s="38">
        <f t="shared" si="37"/>
        <v>39246.700000000004</v>
      </c>
      <c r="AD320" s="39">
        <f t="shared" si="38"/>
        <v>11.108119487896268</v>
      </c>
    </row>
    <row r="321" spans="1:30" x14ac:dyDescent="0.2">
      <c r="A321" s="27">
        <v>304</v>
      </c>
      <c r="B321" s="28" t="s">
        <v>673</v>
      </c>
      <c r="C321" s="28" t="s">
        <v>674</v>
      </c>
      <c r="D321" s="28" t="s">
        <v>67</v>
      </c>
      <c r="E321" s="29">
        <v>1</v>
      </c>
      <c r="F321" s="30"/>
      <c r="G321" s="29"/>
      <c r="H321" s="31"/>
      <c r="I321" s="31"/>
      <c r="J321" s="32">
        <v>1.0379</v>
      </c>
      <c r="K321" s="29"/>
      <c r="L321" s="33">
        <v>127</v>
      </c>
      <c r="M321" s="34">
        <f t="shared" si="40"/>
        <v>144.14500000000001</v>
      </c>
      <c r="N321" s="40">
        <f t="shared" ref="N321:N357" si="41">L321-L321*8.9%</f>
        <v>115.697</v>
      </c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7">
        <f t="shared" si="35"/>
        <v>3</v>
      </c>
      <c r="AB321" s="38">
        <f t="shared" si="36"/>
        <v>128.94999999999999</v>
      </c>
      <c r="AC321" s="38">
        <f t="shared" si="37"/>
        <v>128.94999999999999</v>
      </c>
      <c r="AD321" s="39">
        <f t="shared" si="38"/>
        <v>11.107891283130133</v>
      </c>
    </row>
    <row r="322" spans="1:30" x14ac:dyDescent="0.2">
      <c r="A322" s="27">
        <v>305</v>
      </c>
      <c r="B322" s="28" t="s">
        <v>675</v>
      </c>
      <c r="C322" s="28" t="s">
        <v>676</v>
      </c>
      <c r="D322" s="28" t="s">
        <v>67</v>
      </c>
      <c r="E322" s="29">
        <v>1</v>
      </c>
      <c r="F322" s="30"/>
      <c r="G322" s="29"/>
      <c r="H322" s="31"/>
      <c r="I322" s="31"/>
      <c r="J322" s="32">
        <v>1.0379</v>
      </c>
      <c r="K322" s="29"/>
      <c r="L322" s="33">
        <v>9704</v>
      </c>
      <c r="M322" s="34">
        <f t="shared" si="40"/>
        <v>11014.04</v>
      </c>
      <c r="N322" s="40">
        <f t="shared" si="41"/>
        <v>8840.3439999999991</v>
      </c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7">
        <f t="shared" si="35"/>
        <v>3</v>
      </c>
      <c r="AB322" s="38">
        <f t="shared" si="36"/>
        <v>9852.8000000000011</v>
      </c>
      <c r="AC322" s="38">
        <f t="shared" si="37"/>
        <v>9852.8000000000011</v>
      </c>
      <c r="AD322" s="39">
        <f t="shared" si="38"/>
        <v>11.108114984566729</v>
      </c>
    </row>
    <row r="323" spans="1:30" x14ac:dyDescent="0.2">
      <c r="A323" s="27">
        <v>306</v>
      </c>
      <c r="B323" s="28" t="s">
        <v>677</v>
      </c>
      <c r="C323" s="28" t="s">
        <v>678</v>
      </c>
      <c r="D323" s="28" t="s">
        <v>67</v>
      </c>
      <c r="E323" s="29">
        <v>1</v>
      </c>
      <c r="F323" s="30"/>
      <c r="G323" s="29"/>
      <c r="H323" s="31"/>
      <c r="I323" s="31"/>
      <c r="J323" s="32">
        <v>1.0379</v>
      </c>
      <c r="K323" s="29"/>
      <c r="L323" s="33">
        <v>95</v>
      </c>
      <c r="M323" s="34">
        <f t="shared" si="40"/>
        <v>107.825</v>
      </c>
      <c r="N323" s="40">
        <f t="shared" si="41"/>
        <v>86.545000000000002</v>
      </c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7">
        <f t="shared" si="35"/>
        <v>3</v>
      </c>
      <c r="AB323" s="38">
        <f t="shared" si="36"/>
        <v>96.460000000000008</v>
      </c>
      <c r="AC323" s="38">
        <f t="shared" si="37"/>
        <v>96.460000000000008</v>
      </c>
      <c r="AD323" s="39">
        <f t="shared" si="38"/>
        <v>11.107737138087092</v>
      </c>
    </row>
    <row r="324" spans="1:30" x14ac:dyDescent="0.2">
      <c r="A324" s="27">
        <v>307</v>
      </c>
      <c r="B324" s="28" t="s">
        <v>679</v>
      </c>
      <c r="C324" s="28" t="s">
        <v>680</v>
      </c>
      <c r="D324" s="28" t="s">
        <v>184</v>
      </c>
      <c r="E324" s="29">
        <v>1</v>
      </c>
      <c r="F324" s="30"/>
      <c r="G324" s="29"/>
      <c r="H324" s="31"/>
      <c r="I324" s="31"/>
      <c r="J324" s="32">
        <v>1.0379</v>
      </c>
      <c r="K324" s="29"/>
      <c r="L324" s="33">
        <v>84</v>
      </c>
      <c r="M324" s="34">
        <f t="shared" si="40"/>
        <v>95.34</v>
      </c>
      <c r="N324" s="40">
        <f t="shared" si="41"/>
        <v>76.524000000000001</v>
      </c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7">
        <f t="shared" si="35"/>
        <v>3</v>
      </c>
      <c r="AB324" s="38">
        <f t="shared" si="36"/>
        <v>85.29</v>
      </c>
      <c r="AC324" s="38">
        <f t="shared" si="37"/>
        <v>85.29</v>
      </c>
      <c r="AD324" s="39">
        <f t="shared" si="38"/>
        <v>11.107860518546628</v>
      </c>
    </row>
    <row r="325" spans="1:30" x14ac:dyDescent="0.2">
      <c r="A325" s="27">
        <v>308</v>
      </c>
      <c r="B325" s="28" t="s">
        <v>681</v>
      </c>
      <c r="C325" s="28" t="s">
        <v>682</v>
      </c>
      <c r="D325" s="28" t="s">
        <v>67</v>
      </c>
      <c r="E325" s="29">
        <v>1</v>
      </c>
      <c r="F325" s="30"/>
      <c r="G325" s="29"/>
      <c r="H325" s="31"/>
      <c r="I325" s="31"/>
      <c r="J325" s="32">
        <v>1.0379</v>
      </c>
      <c r="K325" s="29"/>
      <c r="L325" s="33">
        <v>7875</v>
      </c>
      <c r="M325" s="34">
        <f t="shared" si="40"/>
        <v>8938.125</v>
      </c>
      <c r="N325" s="40">
        <f t="shared" si="41"/>
        <v>7174.125</v>
      </c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7">
        <f t="shared" si="35"/>
        <v>3</v>
      </c>
      <c r="AB325" s="38">
        <f t="shared" si="36"/>
        <v>7995.75</v>
      </c>
      <c r="AC325" s="38">
        <f t="shared" si="37"/>
        <v>7995.75</v>
      </c>
      <c r="AD325" s="39">
        <f t="shared" si="38"/>
        <v>11.108120997406928</v>
      </c>
    </row>
    <row r="326" spans="1:30" x14ac:dyDescent="0.2">
      <c r="A326" s="27">
        <v>309</v>
      </c>
      <c r="B326" s="28" t="s">
        <v>683</v>
      </c>
      <c r="C326" s="28" t="s">
        <v>684</v>
      </c>
      <c r="D326" s="28" t="s">
        <v>184</v>
      </c>
      <c r="E326" s="29">
        <v>1</v>
      </c>
      <c r="F326" s="30"/>
      <c r="G326" s="29"/>
      <c r="H326" s="31"/>
      <c r="I326" s="31"/>
      <c r="J326" s="32">
        <v>1.0379</v>
      </c>
      <c r="K326" s="29"/>
      <c r="L326" s="33">
        <v>1344</v>
      </c>
      <c r="M326" s="34">
        <f t="shared" si="40"/>
        <v>1525.44</v>
      </c>
      <c r="N326" s="40">
        <f t="shared" si="41"/>
        <v>1224.384</v>
      </c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7">
        <f t="shared" si="35"/>
        <v>3</v>
      </c>
      <c r="AB326" s="38">
        <f t="shared" si="36"/>
        <v>1364.6100000000001</v>
      </c>
      <c r="AC326" s="38">
        <f t="shared" si="37"/>
        <v>1364.6100000000001</v>
      </c>
      <c r="AD326" s="39">
        <f t="shared" si="38"/>
        <v>11.108104717120256</v>
      </c>
    </row>
    <row r="327" spans="1:30" x14ac:dyDescent="0.2">
      <c r="A327" s="27">
        <v>310</v>
      </c>
      <c r="B327" s="28" t="s">
        <v>685</v>
      </c>
      <c r="C327" s="28" t="s">
        <v>686</v>
      </c>
      <c r="D327" s="28" t="s">
        <v>184</v>
      </c>
      <c r="E327" s="29">
        <v>1</v>
      </c>
      <c r="F327" s="30"/>
      <c r="G327" s="29"/>
      <c r="H327" s="31"/>
      <c r="I327" s="31"/>
      <c r="J327" s="32">
        <v>1.0379</v>
      </c>
      <c r="K327" s="29"/>
      <c r="L327" s="33">
        <v>482</v>
      </c>
      <c r="M327" s="34">
        <f t="shared" si="40"/>
        <v>547.07000000000005</v>
      </c>
      <c r="N327" s="40">
        <f t="shared" si="41"/>
        <v>439.10199999999998</v>
      </c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7">
        <f t="shared" si="35"/>
        <v>3</v>
      </c>
      <c r="AB327" s="38">
        <f t="shared" si="36"/>
        <v>489.40000000000003</v>
      </c>
      <c r="AC327" s="38">
        <f t="shared" si="37"/>
        <v>489.40000000000003</v>
      </c>
      <c r="AD327" s="39">
        <f t="shared" si="38"/>
        <v>11.10790915475067</v>
      </c>
    </row>
    <row r="328" spans="1:30" x14ac:dyDescent="0.2">
      <c r="A328" s="27">
        <v>311</v>
      </c>
      <c r="B328" s="28" t="s">
        <v>687</v>
      </c>
      <c r="C328" s="28" t="s">
        <v>688</v>
      </c>
      <c r="D328" s="28" t="s">
        <v>67</v>
      </c>
      <c r="E328" s="29">
        <v>1</v>
      </c>
      <c r="F328" s="30"/>
      <c r="G328" s="29"/>
      <c r="H328" s="31"/>
      <c r="I328" s="31"/>
      <c r="J328" s="32">
        <v>1.0379</v>
      </c>
      <c r="K328" s="29"/>
      <c r="L328" s="33">
        <v>768</v>
      </c>
      <c r="M328" s="34">
        <f t="shared" ref="M328:M359" si="42">L328+L328*13.5%</f>
        <v>871.68000000000006</v>
      </c>
      <c r="N328" s="40">
        <f t="shared" si="41"/>
        <v>699.64800000000002</v>
      </c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7">
        <f t="shared" si="35"/>
        <v>3</v>
      </c>
      <c r="AB328" s="38">
        <f t="shared" si="36"/>
        <v>779.78</v>
      </c>
      <c r="AC328" s="38">
        <f t="shared" si="37"/>
        <v>779.78</v>
      </c>
      <c r="AD328" s="39">
        <f t="shared" si="38"/>
        <v>11.10806401661236</v>
      </c>
    </row>
    <row r="329" spans="1:30" x14ac:dyDescent="0.2">
      <c r="A329" s="27">
        <v>312</v>
      </c>
      <c r="B329" s="28" t="s">
        <v>689</v>
      </c>
      <c r="C329" s="28" t="s">
        <v>690</v>
      </c>
      <c r="D329" s="28" t="s">
        <v>67</v>
      </c>
      <c r="E329" s="29">
        <v>1</v>
      </c>
      <c r="F329" s="30"/>
      <c r="G329" s="29"/>
      <c r="H329" s="31"/>
      <c r="I329" s="31"/>
      <c r="J329" s="32">
        <v>1.0379</v>
      </c>
      <c r="K329" s="29"/>
      <c r="L329" s="33">
        <v>198</v>
      </c>
      <c r="M329" s="34">
        <f t="shared" si="42"/>
        <v>224.73</v>
      </c>
      <c r="N329" s="40">
        <f t="shared" si="41"/>
        <v>180.37799999999999</v>
      </c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7">
        <f t="shared" si="35"/>
        <v>3</v>
      </c>
      <c r="AB329" s="38">
        <f t="shared" si="36"/>
        <v>201.04</v>
      </c>
      <c r="AC329" s="38">
        <f t="shared" si="37"/>
        <v>201.04</v>
      </c>
      <c r="AD329" s="39">
        <f t="shared" si="38"/>
        <v>11.107899984255369</v>
      </c>
    </row>
    <row r="330" spans="1:30" x14ac:dyDescent="0.2">
      <c r="A330" s="27">
        <v>313</v>
      </c>
      <c r="B330" s="28" t="s">
        <v>691</v>
      </c>
      <c r="C330" s="28" t="s">
        <v>692</v>
      </c>
      <c r="D330" s="28" t="s">
        <v>67</v>
      </c>
      <c r="E330" s="29">
        <v>1</v>
      </c>
      <c r="F330" s="30"/>
      <c r="G330" s="29"/>
      <c r="H330" s="31"/>
      <c r="I330" s="31"/>
      <c r="J330" s="32">
        <v>1.0379</v>
      </c>
      <c r="K330" s="29"/>
      <c r="L330" s="33">
        <v>1801</v>
      </c>
      <c r="M330" s="34">
        <f t="shared" si="42"/>
        <v>2044.135</v>
      </c>
      <c r="N330" s="40">
        <f t="shared" si="41"/>
        <v>1640.711</v>
      </c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7">
        <f t="shared" si="35"/>
        <v>3</v>
      </c>
      <c r="AB330" s="38">
        <f t="shared" si="36"/>
        <v>1828.6200000000001</v>
      </c>
      <c r="AC330" s="38">
        <f t="shared" si="37"/>
        <v>1828.6200000000001</v>
      </c>
      <c r="AD330" s="39">
        <f t="shared" si="38"/>
        <v>11.10809264930946</v>
      </c>
    </row>
    <row r="331" spans="1:30" x14ac:dyDescent="0.2">
      <c r="A331" s="27">
        <v>314</v>
      </c>
      <c r="B331" s="28" t="s">
        <v>693</v>
      </c>
      <c r="C331" s="28" t="s">
        <v>694</v>
      </c>
      <c r="D331" s="28" t="s">
        <v>67</v>
      </c>
      <c r="E331" s="29">
        <v>1</v>
      </c>
      <c r="F331" s="30"/>
      <c r="G331" s="29"/>
      <c r="H331" s="31"/>
      <c r="I331" s="31"/>
      <c r="J331" s="32">
        <v>1.0379</v>
      </c>
      <c r="K331" s="29"/>
      <c r="L331" s="33">
        <v>682</v>
      </c>
      <c r="M331" s="34">
        <f t="shared" si="42"/>
        <v>774.07</v>
      </c>
      <c r="N331" s="40">
        <f t="shared" si="41"/>
        <v>621.30200000000002</v>
      </c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7">
        <f t="shared" si="35"/>
        <v>3</v>
      </c>
      <c r="AB331" s="38">
        <f t="shared" si="36"/>
        <v>692.46</v>
      </c>
      <c r="AC331" s="38">
        <f t="shared" si="37"/>
        <v>692.46</v>
      </c>
      <c r="AD331" s="39">
        <f t="shared" si="38"/>
        <v>11.108078219981529</v>
      </c>
    </row>
    <row r="332" spans="1:30" x14ac:dyDescent="0.2">
      <c r="A332" s="27">
        <v>315</v>
      </c>
      <c r="B332" s="28" t="s">
        <v>695</v>
      </c>
      <c r="C332" s="28" t="s">
        <v>696</v>
      </c>
      <c r="D332" s="28" t="s">
        <v>67</v>
      </c>
      <c r="E332" s="29">
        <v>1</v>
      </c>
      <c r="F332" s="30"/>
      <c r="G332" s="29"/>
      <c r="H332" s="31"/>
      <c r="I332" s="31"/>
      <c r="J332" s="32">
        <v>1.0379</v>
      </c>
      <c r="K332" s="29"/>
      <c r="L332" s="33">
        <v>843</v>
      </c>
      <c r="M332" s="34">
        <f t="shared" si="42"/>
        <v>956.80500000000006</v>
      </c>
      <c r="N332" s="40">
        <f t="shared" si="41"/>
        <v>767.97299999999996</v>
      </c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7">
        <f t="shared" si="35"/>
        <v>3</v>
      </c>
      <c r="AB332" s="38">
        <f t="shared" si="36"/>
        <v>855.93000000000006</v>
      </c>
      <c r="AC332" s="38">
        <f t="shared" si="37"/>
        <v>855.93000000000006</v>
      </c>
      <c r="AD332" s="39">
        <f t="shared" si="38"/>
        <v>11.108069086054382</v>
      </c>
    </row>
    <row r="333" spans="1:30" x14ac:dyDescent="0.2">
      <c r="A333" s="27">
        <v>316</v>
      </c>
      <c r="B333" s="28" t="s">
        <v>697</v>
      </c>
      <c r="C333" s="28" t="s">
        <v>698</v>
      </c>
      <c r="D333" s="28" t="s">
        <v>67</v>
      </c>
      <c r="E333" s="29">
        <v>1</v>
      </c>
      <c r="F333" s="30"/>
      <c r="G333" s="29"/>
      <c r="H333" s="31"/>
      <c r="I333" s="31"/>
      <c r="J333" s="32">
        <v>1.0379</v>
      </c>
      <c r="K333" s="29"/>
      <c r="L333" s="33">
        <v>782</v>
      </c>
      <c r="M333" s="34">
        <f t="shared" si="42"/>
        <v>887.57</v>
      </c>
      <c r="N333" s="40">
        <f t="shared" si="41"/>
        <v>712.40200000000004</v>
      </c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7">
        <f t="shared" si="35"/>
        <v>3</v>
      </c>
      <c r="AB333" s="38">
        <f t="shared" si="36"/>
        <v>794</v>
      </c>
      <c r="AC333" s="38">
        <f t="shared" si="37"/>
        <v>794</v>
      </c>
      <c r="AD333" s="39">
        <f t="shared" si="38"/>
        <v>11.107990423356581</v>
      </c>
    </row>
    <row r="334" spans="1:30" x14ac:dyDescent="0.2">
      <c r="A334" s="27">
        <v>317</v>
      </c>
      <c r="B334" s="28" t="s">
        <v>699</v>
      </c>
      <c r="C334" s="28" t="s">
        <v>700</v>
      </c>
      <c r="D334" s="28" t="s">
        <v>67</v>
      </c>
      <c r="E334" s="29">
        <v>1</v>
      </c>
      <c r="F334" s="30"/>
      <c r="G334" s="29"/>
      <c r="H334" s="31"/>
      <c r="I334" s="31"/>
      <c r="J334" s="32">
        <v>1.0379</v>
      </c>
      <c r="K334" s="29"/>
      <c r="L334" s="33">
        <v>331</v>
      </c>
      <c r="M334" s="34">
        <f t="shared" si="42"/>
        <v>375.685</v>
      </c>
      <c r="N334" s="40">
        <f t="shared" si="41"/>
        <v>301.541</v>
      </c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7">
        <f t="shared" si="35"/>
        <v>3</v>
      </c>
      <c r="AB334" s="38">
        <f t="shared" si="36"/>
        <v>336.08</v>
      </c>
      <c r="AC334" s="38">
        <f t="shared" si="37"/>
        <v>336.08</v>
      </c>
      <c r="AD334" s="39">
        <f t="shared" si="38"/>
        <v>11.107966754673091</v>
      </c>
    </row>
    <row r="335" spans="1:30" x14ac:dyDescent="0.2">
      <c r="A335" s="27">
        <v>318</v>
      </c>
      <c r="B335" s="28" t="s">
        <v>701</v>
      </c>
      <c r="C335" s="28" t="s">
        <v>702</v>
      </c>
      <c r="D335" s="28" t="s">
        <v>67</v>
      </c>
      <c r="E335" s="29">
        <v>1</v>
      </c>
      <c r="F335" s="30"/>
      <c r="G335" s="29"/>
      <c r="H335" s="31"/>
      <c r="I335" s="31"/>
      <c r="J335" s="32">
        <v>1.0379</v>
      </c>
      <c r="K335" s="29"/>
      <c r="L335" s="33">
        <v>59</v>
      </c>
      <c r="M335" s="34">
        <f t="shared" si="42"/>
        <v>66.965000000000003</v>
      </c>
      <c r="N335" s="40">
        <f t="shared" si="41"/>
        <v>53.749000000000002</v>
      </c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7">
        <f t="shared" si="35"/>
        <v>3</v>
      </c>
      <c r="AB335" s="38">
        <f t="shared" si="36"/>
        <v>59.910000000000004</v>
      </c>
      <c r="AC335" s="38">
        <f t="shared" si="37"/>
        <v>59.910000000000004</v>
      </c>
      <c r="AD335" s="39">
        <f t="shared" si="38"/>
        <v>11.107132125566064</v>
      </c>
    </row>
    <row r="336" spans="1:30" x14ac:dyDescent="0.2">
      <c r="A336" s="27">
        <v>319</v>
      </c>
      <c r="B336" s="28" t="s">
        <v>703</v>
      </c>
      <c r="C336" s="28" t="s">
        <v>704</v>
      </c>
      <c r="D336" s="28" t="s">
        <v>67</v>
      </c>
      <c r="E336" s="29">
        <v>1</v>
      </c>
      <c r="F336" s="30"/>
      <c r="G336" s="29"/>
      <c r="H336" s="31"/>
      <c r="I336" s="31"/>
      <c r="J336" s="32">
        <v>1.0379</v>
      </c>
      <c r="K336" s="29"/>
      <c r="L336" s="33">
        <v>1342</v>
      </c>
      <c r="M336" s="34">
        <f t="shared" si="42"/>
        <v>1523.17</v>
      </c>
      <c r="N336" s="40">
        <f t="shared" si="41"/>
        <v>1222.5619999999999</v>
      </c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7">
        <f t="shared" si="35"/>
        <v>3</v>
      </c>
      <c r="AB336" s="38">
        <f t="shared" si="36"/>
        <v>1362.58</v>
      </c>
      <c r="AC336" s="38">
        <f t="shared" si="37"/>
        <v>1362.58</v>
      </c>
      <c r="AD336" s="39">
        <f t="shared" si="38"/>
        <v>11.108099258018427</v>
      </c>
    </row>
    <row r="337" spans="1:30" x14ac:dyDescent="0.2">
      <c r="A337" s="27">
        <v>320</v>
      </c>
      <c r="B337" s="28" t="s">
        <v>705</v>
      </c>
      <c r="C337" s="28" t="s">
        <v>706</v>
      </c>
      <c r="D337" s="28" t="s">
        <v>184</v>
      </c>
      <c r="E337" s="29">
        <v>1</v>
      </c>
      <c r="F337" s="30"/>
      <c r="G337" s="29"/>
      <c r="H337" s="31"/>
      <c r="I337" s="31"/>
      <c r="J337" s="32">
        <v>1.0379</v>
      </c>
      <c r="K337" s="29"/>
      <c r="L337" s="33">
        <v>198</v>
      </c>
      <c r="M337" s="34">
        <f t="shared" si="42"/>
        <v>224.73</v>
      </c>
      <c r="N337" s="40">
        <f t="shared" si="41"/>
        <v>180.37799999999999</v>
      </c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7">
        <f t="shared" si="35"/>
        <v>3</v>
      </c>
      <c r="AB337" s="38">
        <f t="shared" si="36"/>
        <v>201.04</v>
      </c>
      <c r="AC337" s="38">
        <f t="shared" si="37"/>
        <v>201.04</v>
      </c>
      <c r="AD337" s="39">
        <f t="shared" si="38"/>
        <v>11.107899984255369</v>
      </c>
    </row>
    <row r="338" spans="1:30" x14ac:dyDescent="0.2">
      <c r="A338" s="27">
        <v>321</v>
      </c>
      <c r="B338" s="28" t="s">
        <v>707</v>
      </c>
      <c r="C338" s="28" t="s">
        <v>708</v>
      </c>
      <c r="D338" s="28" t="s">
        <v>67</v>
      </c>
      <c r="E338" s="29">
        <v>1</v>
      </c>
      <c r="F338" s="30"/>
      <c r="G338" s="29"/>
      <c r="H338" s="31"/>
      <c r="I338" s="31"/>
      <c r="J338" s="32">
        <v>1.0379</v>
      </c>
      <c r="K338" s="29"/>
      <c r="L338" s="33">
        <v>128</v>
      </c>
      <c r="M338" s="34">
        <f t="shared" si="42"/>
        <v>145.28</v>
      </c>
      <c r="N338" s="40">
        <f t="shared" si="41"/>
        <v>116.608</v>
      </c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7">
        <f t="shared" ref="AA338:AA401" si="43">COUNTIF(K338:Z338,"&gt;0")</f>
        <v>3</v>
      </c>
      <c r="AB338" s="38">
        <f t="shared" ref="AB338:AB401" si="44">CEILING(SUM(K338:Z338)/COUNTIF(K338:Z338,"&gt;0"),0.01)</f>
        <v>129.97</v>
      </c>
      <c r="AC338" s="38">
        <f t="shared" ref="AC338:AC401" si="45">AB338*E338</f>
        <v>129.97</v>
      </c>
      <c r="AD338" s="39">
        <f t="shared" ref="AD338:AD401" si="46">STDEV(K338:Z338)/AB338*100</f>
        <v>11.10749424081709</v>
      </c>
    </row>
    <row r="339" spans="1:30" x14ac:dyDescent="0.2">
      <c r="A339" s="27">
        <v>322</v>
      </c>
      <c r="B339" s="28" t="s">
        <v>709</v>
      </c>
      <c r="C339" s="28" t="s">
        <v>710</v>
      </c>
      <c r="D339" s="28" t="s">
        <v>67</v>
      </c>
      <c r="E339" s="29">
        <v>1</v>
      </c>
      <c r="F339" s="30"/>
      <c r="G339" s="29"/>
      <c r="H339" s="31"/>
      <c r="I339" s="31"/>
      <c r="J339" s="32">
        <v>1.0379</v>
      </c>
      <c r="K339" s="29"/>
      <c r="L339" s="33">
        <v>2830</v>
      </c>
      <c r="M339" s="34">
        <f t="shared" si="42"/>
        <v>3212.05</v>
      </c>
      <c r="N339" s="40">
        <f t="shared" si="41"/>
        <v>2578.13</v>
      </c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7">
        <f t="shared" si="43"/>
        <v>3</v>
      </c>
      <c r="AB339" s="38">
        <f t="shared" si="44"/>
        <v>2873.4</v>
      </c>
      <c r="AC339" s="38">
        <f t="shared" si="45"/>
        <v>2873.4</v>
      </c>
      <c r="AD339" s="39">
        <f t="shared" si="46"/>
        <v>11.10809522510235</v>
      </c>
    </row>
    <row r="340" spans="1:30" x14ac:dyDescent="0.2">
      <c r="A340" s="27">
        <v>323</v>
      </c>
      <c r="B340" s="28" t="s">
        <v>711</v>
      </c>
      <c r="C340" s="28" t="s">
        <v>712</v>
      </c>
      <c r="D340" s="28" t="s">
        <v>67</v>
      </c>
      <c r="E340" s="29">
        <v>1</v>
      </c>
      <c r="F340" s="30"/>
      <c r="G340" s="29"/>
      <c r="H340" s="31"/>
      <c r="I340" s="31"/>
      <c r="J340" s="32">
        <v>1.0379</v>
      </c>
      <c r="K340" s="29"/>
      <c r="L340" s="33">
        <v>9491</v>
      </c>
      <c r="M340" s="34">
        <f t="shared" si="42"/>
        <v>10772.285</v>
      </c>
      <c r="N340" s="40">
        <f t="shared" si="41"/>
        <v>8646.3009999999995</v>
      </c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7">
        <f t="shared" si="43"/>
        <v>3</v>
      </c>
      <c r="AB340" s="38">
        <f t="shared" si="44"/>
        <v>9636.5300000000007</v>
      </c>
      <c r="AC340" s="38">
        <f t="shared" si="45"/>
        <v>9636.5300000000007</v>
      </c>
      <c r="AD340" s="39">
        <f t="shared" si="46"/>
        <v>11.108119460460747</v>
      </c>
    </row>
    <row r="341" spans="1:30" x14ac:dyDescent="0.2">
      <c r="A341" s="27">
        <v>324</v>
      </c>
      <c r="B341" s="28" t="s">
        <v>713</v>
      </c>
      <c r="C341" s="28" t="s">
        <v>714</v>
      </c>
      <c r="D341" s="28" t="s">
        <v>67</v>
      </c>
      <c r="E341" s="29">
        <v>1</v>
      </c>
      <c r="F341" s="30"/>
      <c r="G341" s="29"/>
      <c r="H341" s="31"/>
      <c r="I341" s="31"/>
      <c r="J341" s="32">
        <v>1.0379</v>
      </c>
      <c r="K341" s="29"/>
      <c r="L341" s="33">
        <v>74</v>
      </c>
      <c r="M341" s="34">
        <f t="shared" si="42"/>
        <v>83.99</v>
      </c>
      <c r="N341" s="40">
        <f t="shared" si="41"/>
        <v>67.414000000000001</v>
      </c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7">
        <f t="shared" si="43"/>
        <v>3</v>
      </c>
      <c r="AB341" s="38">
        <f t="shared" si="44"/>
        <v>75.14</v>
      </c>
      <c r="AC341" s="38">
        <f t="shared" si="45"/>
        <v>75.14</v>
      </c>
      <c r="AD341" s="39">
        <f t="shared" si="46"/>
        <v>11.107332558333377</v>
      </c>
    </row>
    <row r="342" spans="1:30" x14ac:dyDescent="0.2">
      <c r="A342" s="27">
        <v>325</v>
      </c>
      <c r="B342" s="28" t="s">
        <v>715</v>
      </c>
      <c r="C342" s="28" t="s">
        <v>716</v>
      </c>
      <c r="D342" s="28" t="s">
        <v>184</v>
      </c>
      <c r="E342" s="29">
        <v>1</v>
      </c>
      <c r="F342" s="30"/>
      <c r="G342" s="29"/>
      <c r="H342" s="31"/>
      <c r="I342" s="31"/>
      <c r="J342" s="32">
        <v>1.0379</v>
      </c>
      <c r="K342" s="29"/>
      <c r="L342" s="33">
        <v>431</v>
      </c>
      <c r="M342" s="34">
        <f t="shared" si="42"/>
        <v>489.185</v>
      </c>
      <c r="N342" s="40">
        <f t="shared" si="41"/>
        <v>392.64100000000002</v>
      </c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7">
        <f t="shared" si="43"/>
        <v>3</v>
      </c>
      <c r="AB342" s="38">
        <f t="shared" si="44"/>
        <v>437.61</v>
      </c>
      <c r="AC342" s="38">
        <f t="shared" si="45"/>
        <v>437.61</v>
      </c>
      <c r="AD342" s="39">
        <f t="shared" si="46"/>
        <v>11.108087152595342</v>
      </c>
    </row>
    <row r="343" spans="1:30" x14ac:dyDescent="0.2">
      <c r="A343" s="27">
        <v>326</v>
      </c>
      <c r="B343" s="28" t="s">
        <v>717</v>
      </c>
      <c r="C343" s="28" t="s">
        <v>718</v>
      </c>
      <c r="D343" s="28" t="s">
        <v>184</v>
      </c>
      <c r="E343" s="29">
        <v>1</v>
      </c>
      <c r="F343" s="30"/>
      <c r="G343" s="29"/>
      <c r="H343" s="31"/>
      <c r="I343" s="31"/>
      <c r="J343" s="32">
        <v>1.0379</v>
      </c>
      <c r="K343" s="29"/>
      <c r="L343" s="33">
        <v>830</v>
      </c>
      <c r="M343" s="34">
        <f t="shared" si="42"/>
        <v>942.05</v>
      </c>
      <c r="N343" s="40">
        <f t="shared" si="41"/>
        <v>756.13</v>
      </c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7">
        <f t="shared" si="43"/>
        <v>3</v>
      </c>
      <c r="AB343" s="38">
        <f t="shared" si="44"/>
        <v>842.73</v>
      </c>
      <c r="AC343" s="38">
        <f t="shared" si="45"/>
        <v>842.73</v>
      </c>
      <c r="AD343" s="39">
        <f t="shared" si="46"/>
        <v>11.108077060357109</v>
      </c>
    </row>
    <row r="344" spans="1:30" x14ac:dyDescent="0.2">
      <c r="A344" s="27">
        <v>327</v>
      </c>
      <c r="B344" s="28" t="s">
        <v>719</v>
      </c>
      <c r="C344" s="28" t="s">
        <v>720</v>
      </c>
      <c r="D344" s="28" t="s">
        <v>67</v>
      </c>
      <c r="E344" s="29">
        <v>1</v>
      </c>
      <c r="F344" s="30"/>
      <c r="G344" s="29"/>
      <c r="H344" s="31"/>
      <c r="I344" s="31"/>
      <c r="J344" s="32">
        <v>1.0379</v>
      </c>
      <c r="K344" s="29"/>
      <c r="L344" s="33">
        <v>372</v>
      </c>
      <c r="M344" s="34">
        <f t="shared" si="42"/>
        <v>422.22</v>
      </c>
      <c r="N344" s="40">
        <f t="shared" si="41"/>
        <v>338.892</v>
      </c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7">
        <f t="shared" si="43"/>
        <v>3</v>
      </c>
      <c r="AB344" s="38">
        <f t="shared" si="44"/>
        <v>377.71</v>
      </c>
      <c r="AC344" s="38">
        <f t="shared" si="45"/>
        <v>377.71</v>
      </c>
      <c r="AD344" s="39">
        <f t="shared" si="46"/>
        <v>11.10794454265068</v>
      </c>
    </row>
    <row r="345" spans="1:30" x14ac:dyDescent="0.2">
      <c r="A345" s="27">
        <v>328</v>
      </c>
      <c r="B345" s="28" t="s">
        <v>721</v>
      </c>
      <c r="C345" s="28" t="s">
        <v>722</v>
      </c>
      <c r="D345" s="28" t="s">
        <v>67</v>
      </c>
      <c r="E345" s="29">
        <v>1</v>
      </c>
      <c r="F345" s="30"/>
      <c r="G345" s="29"/>
      <c r="H345" s="31"/>
      <c r="I345" s="31"/>
      <c r="J345" s="32">
        <v>1.0379</v>
      </c>
      <c r="K345" s="29"/>
      <c r="L345" s="33">
        <v>239</v>
      </c>
      <c r="M345" s="34">
        <f t="shared" si="42"/>
        <v>271.26499999999999</v>
      </c>
      <c r="N345" s="40">
        <f t="shared" si="41"/>
        <v>217.72899999999998</v>
      </c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7">
        <f t="shared" si="43"/>
        <v>3</v>
      </c>
      <c r="AB345" s="38">
        <f t="shared" si="44"/>
        <v>242.67000000000002</v>
      </c>
      <c r="AC345" s="38">
        <f t="shared" si="45"/>
        <v>242.67000000000002</v>
      </c>
      <c r="AD345" s="39">
        <f t="shared" si="46"/>
        <v>11.107876866232962</v>
      </c>
    </row>
    <row r="346" spans="1:30" x14ac:dyDescent="0.2">
      <c r="A346" s="27">
        <v>329</v>
      </c>
      <c r="B346" s="28" t="s">
        <v>723</v>
      </c>
      <c r="C346" s="28" t="s">
        <v>724</v>
      </c>
      <c r="D346" s="28" t="s">
        <v>67</v>
      </c>
      <c r="E346" s="29">
        <v>1</v>
      </c>
      <c r="F346" s="30"/>
      <c r="G346" s="29"/>
      <c r="H346" s="31"/>
      <c r="I346" s="31"/>
      <c r="J346" s="32">
        <v>1.0379</v>
      </c>
      <c r="K346" s="29"/>
      <c r="L346" s="33">
        <v>769</v>
      </c>
      <c r="M346" s="34">
        <f t="shared" si="42"/>
        <v>872.81500000000005</v>
      </c>
      <c r="N346" s="40">
        <f t="shared" si="41"/>
        <v>700.55899999999997</v>
      </c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7">
        <f t="shared" si="43"/>
        <v>3</v>
      </c>
      <c r="AB346" s="38">
        <f t="shared" si="44"/>
        <v>780.80000000000007</v>
      </c>
      <c r="AC346" s="38">
        <f t="shared" si="45"/>
        <v>780.80000000000007</v>
      </c>
      <c r="AD346" s="39">
        <f t="shared" si="46"/>
        <v>11.107997700298867</v>
      </c>
    </row>
    <row r="347" spans="1:30" x14ac:dyDescent="0.2">
      <c r="A347" s="27">
        <v>330</v>
      </c>
      <c r="B347" s="28" t="s">
        <v>725</v>
      </c>
      <c r="C347" s="28" t="s">
        <v>726</v>
      </c>
      <c r="D347" s="28" t="s">
        <v>67</v>
      </c>
      <c r="E347" s="29">
        <v>1</v>
      </c>
      <c r="F347" s="30"/>
      <c r="G347" s="29"/>
      <c r="H347" s="31"/>
      <c r="I347" s="31"/>
      <c r="J347" s="32">
        <v>1.0379</v>
      </c>
      <c r="K347" s="29"/>
      <c r="L347" s="33">
        <v>150</v>
      </c>
      <c r="M347" s="34">
        <f t="shared" si="42"/>
        <v>170.25</v>
      </c>
      <c r="N347" s="40">
        <f t="shared" si="41"/>
        <v>136.65</v>
      </c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7">
        <f t="shared" si="43"/>
        <v>3</v>
      </c>
      <c r="AB347" s="38">
        <f t="shared" si="44"/>
        <v>152.30000000000001</v>
      </c>
      <c r="AC347" s="38">
        <f t="shared" si="45"/>
        <v>152.30000000000001</v>
      </c>
      <c r="AD347" s="39">
        <f t="shared" si="46"/>
        <v>11.108120997406925</v>
      </c>
    </row>
    <row r="348" spans="1:30" x14ac:dyDescent="0.2">
      <c r="A348" s="27">
        <v>331</v>
      </c>
      <c r="B348" s="28" t="s">
        <v>727</v>
      </c>
      <c r="C348" s="28" t="s">
        <v>728</v>
      </c>
      <c r="D348" s="28" t="s">
        <v>67</v>
      </c>
      <c r="E348" s="29">
        <v>1</v>
      </c>
      <c r="F348" s="30"/>
      <c r="G348" s="29"/>
      <c r="H348" s="31"/>
      <c r="I348" s="31"/>
      <c r="J348" s="32">
        <v>1.0379</v>
      </c>
      <c r="K348" s="29"/>
      <c r="L348" s="33">
        <v>36</v>
      </c>
      <c r="M348" s="34">
        <f t="shared" si="42"/>
        <v>40.86</v>
      </c>
      <c r="N348" s="40">
        <f t="shared" si="41"/>
        <v>32.795999999999999</v>
      </c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7">
        <f t="shared" si="43"/>
        <v>3</v>
      </c>
      <c r="AB348" s="38">
        <f t="shared" si="44"/>
        <v>36.56</v>
      </c>
      <c r="AC348" s="38">
        <f t="shared" si="45"/>
        <v>36.56</v>
      </c>
      <c r="AD348" s="39">
        <f t="shared" si="46"/>
        <v>11.105690336357169</v>
      </c>
    </row>
    <row r="349" spans="1:30" x14ac:dyDescent="0.2">
      <c r="A349" s="27">
        <v>332</v>
      </c>
      <c r="B349" s="28" t="s">
        <v>729</v>
      </c>
      <c r="C349" s="28" t="s">
        <v>730</v>
      </c>
      <c r="D349" s="28" t="s">
        <v>67</v>
      </c>
      <c r="E349" s="29">
        <v>1</v>
      </c>
      <c r="F349" s="30"/>
      <c r="G349" s="29"/>
      <c r="H349" s="31"/>
      <c r="I349" s="31"/>
      <c r="J349" s="32">
        <v>1.0379</v>
      </c>
      <c r="K349" s="29"/>
      <c r="L349" s="33">
        <v>600</v>
      </c>
      <c r="M349" s="34">
        <f t="shared" si="42"/>
        <v>681</v>
      </c>
      <c r="N349" s="40">
        <f t="shared" si="41"/>
        <v>546.6</v>
      </c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7">
        <f t="shared" si="43"/>
        <v>3</v>
      </c>
      <c r="AB349" s="38">
        <f t="shared" si="44"/>
        <v>609.20000000000005</v>
      </c>
      <c r="AC349" s="38">
        <f t="shared" si="45"/>
        <v>609.20000000000005</v>
      </c>
      <c r="AD349" s="39">
        <f t="shared" si="46"/>
        <v>11.108120997406925</v>
      </c>
    </row>
    <row r="350" spans="1:30" x14ac:dyDescent="0.2">
      <c r="A350" s="27">
        <v>333</v>
      </c>
      <c r="B350" s="28" t="s">
        <v>731</v>
      </c>
      <c r="C350" s="28" t="s">
        <v>732</v>
      </c>
      <c r="D350" s="28" t="s">
        <v>67</v>
      </c>
      <c r="E350" s="29">
        <v>1</v>
      </c>
      <c r="F350" s="30"/>
      <c r="G350" s="29"/>
      <c r="H350" s="31"/>
      <c r="I350" s="31"/>
      <c r="J350" s="32">
        <v>1.0379</v>
      </c>
      <c r="K350" s="29"/>
      <c r="L350" s="33">
        <v>202</v>
      </c>
      <c r="M350" s="34">
        <f t="shared" si="42"/>
        <v>229.27</v>
      </c>
      <c r="N350" s="40">
        <f t="shared" si="41"/>
        <v>184.02199999999999</v>
      </c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7">
        <f t="shared" si="43"/>
        <v>3</v>
      </c>
      <c r="AB350" s="38">
        <f t="shared" si="44"/>
        <v>205.1</v>
      </c>
      <c r="AC350" s="38">
        <f t="shared" si="45"/>
        <v>205.1</v>
      </c>
      <c r="AD350" s="39">
        <f t="shared" si="46"/>
        <v>11.10797657197547</v>
      </c>
    </row>
    <row r="351" spans="1:30" x14ac:dyDescent="0.2">
      <c r="A351" s="27">
        <v>334</v>
      </c>
      <c r="B351" s="28" t="s">
        <v>733</v>
      </c>
      <c r="C351" s="28" t="s">
        <v>734</v>
      </c>
      <c r="D351" s="28" t="s">
        <v>67</v>
      </c>
      <c r="E351" s="29">
        <v>1</v>
      </c>
      <c r="F351" s="30"/>
      <c r="G351" s="29"/>
      <c r="H351" s="31"/>
      <c r="I351" s="31"/>
      <c r="J351" s="32">
        <v>1.0379</v>
      </c>
      <c r="K351" s="29"/>
      <c r="L351" s="33">
        <v>2896</v>
      </c>
      <c r="M351" s="34">
        <f t="shared" si="42"/>
        <v>3286.96</v>
      </c>
      <c r="N351" s="40">
        <f t="shared" si="41"/>
        <v>2638.2559999999999</v>
      </c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7">
        <f t="shared" si="43"/>
        <v>3</v>
      </c>
      <c r="AB351" s="38">
        <f t="shared" si="44"/>
        <v>2940.41</v>
      </c>
      <c r="AC351" s="38">
        <f t="shared" si="45"/>
        <v>2940.41</v>
      </c>
      <c r="AD351" s="39">
        <f t="shared" si="46"/>
        <v>11.108103367927374</v>
      </c>
    </row>
    <row r="352" spans="1:30" x14ac:dyDescent="0.2">
      <c r="A352" s="27">
        <v>335</v>
      </c>
      <c r="B352" s="28" t="s">
        <v>735</v>
      </c>
      <c r="C352" s="28" t="s">
        <v>736</v>
      </c>
      <c r="D352" s="28" t="s">
        <v>67</v>
      </c>
      <c r="E352" s="29">
        <v>1</v>
      </c>
      <c r="F352" s="30"/>
      <c r="G352" s="29"/>
      <c r="H352" s="31"/>
      <c r="I352" s="31"/>
      <c r="J352" s="32">
        <v>1.0379</v>
      </c>
      <c r="K352" s="29"/>
      <c r="L352" s="33">
        <v>80</v>
      </c>
      <c r="M352" s="34">
        <f t="shared" si="42"/>
        <v>90.8</v>
      </c>
      <c r="N352" s="40">
        <f t="shared" si="41"/>
        <v>72.88</v>
      </c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7">
        <f t="shared" si="43"/>
        <v>3</v>
      </c>
      <c r="AB352" s="38">
        <f t="shared" si="44"/>
        <v>81.23</v>
      </c>
      <c r="AC352" s="38">
        <f t="shared" si="45"/>
        <v>81.23</v>
      </c>
      <c r="AD352" s="39">
        <f t="shared" si="46"/>
        <v>11.107665167418114</v>
      </c>
    </row>
    <row r="353" spans="1:30" x14ac:dyDescent="0.2">
      <c r="A353" s="27">
        <v>336</v>
      </c>
      <c r="B353" s="28" t="s">
        <v>737</v>
      </c>
      <c r="C353" s="28" t="s">
        <v>738</v>
      </c>
      <c r="D353" s="28" t="s">
        <v>67</v>
      </c>
      <c r="E353" s="29">
        <v>1</v>
      </c>
      <c r="F353" s="30"/>
      <c r="G353" s="29"/>
      <c r="H353" s="31"/>
      <c r="I353" s="31"/>
      <c r="J353" s="32">
        <v>1.0379</v>
      </c>
      <c r="K353" s="29"/>
      <c r="L353" s="33">
        <v>7664</v>
      </c>
      <c r="M353" s="34">
        <f t="shared" si="42"/>
        <v>8698.64</v>
      </c>
      <c r="N353" s="40">
        <f t="shared" si="41"/>
        <v>6981.9039999999995</v>
      </c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7">
        <f t="shared" si="43"/>
        <v>3</v>
      </c>
      <c r="AB353" s="38">
        <f t="shared" si="44"/>
        <v>7781.52</v>
      </c>
      <c r="AC353" s="38">
        <f t="shared" si="45"/>
        <v>7781.52</v>
      </c>
      <c r="AD353" s="39">
        <f t="shared" si="46"/>
        <v>11.108113384072773</v>
      </c>
    </row>
    <row r="354" spans="1:30" x14ac:dyDescent="0.2">
      <c r="A354" s="27">
        <v>337</v>
      </c>
      <c r="B354" s="28" t="s">
        <v>739</v>
      </c>
      <c r="C354" s="28" t="s">
        <v>740</v>
      </c>
      <c r="D354" s="28" t="s">
        <v>67</v>
      </c>
      <c r="E354" s="29">
        <v>1</v>
      </c>
      <c r="F354" s="30"/>
      <c r="G354" s="29"/>
      <c r="H354" s="31"/>
      <c r="I354" s="31"/>
      <c r="J354" s="32">
        <v>1.0379</v>
      </c>
      <c r="K354" s="29"/>
      <c r="L354" s="33">
        <v>816</v>
      </c>
      <c r="M354" s="34">
        <f t="shared" si="42"/>
        <v>926.16</v>
      </c>
      <c r="N354" s="40">
        <f t="shared" si="41"/>
        <v>743.37599999999998</v>
      </c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7">
        <f t="shared" si="43"/>
        <v>3</v>
      </c>
      <c r="AB354" s="38">
        <f t="shared" si="44"/>
        <v>828.52</v>
      </c>
      <c r="AC354" s="38">
        <f t="shared" si="45"/>
        <v>828.52</v>
      </c>
      <c r="AD354" s="39">
        <f t="shared" si="46"/>
        <v>11.108013739926143</v>
      </c>
    </row>
    <row r="355" spans="1:30" x14ac:dyDescent="0.2">
      <c r="A355" s="27">
        <v>338</v>
      </c>
      <c r="B355" s="28" t="s">
        <v>741</v>
      </c>
      <c r="C355" s="28" t="s">
        <v>742</v>
      </c>
      <c r="D355" s="28" t="s">
        <v>67</v>
      </c>
      <c r="E355" s="29">
        <v>1</v>
      </c>
      <c r="F355" s="30"/>
      <c r="G355" s="29"/>
      <c r="H355" s="31"/>
      <c r="I355" s="31"/>
      <c r="J355" s="32">
        <v>1.0379</v>
      </c>
      <c r="K355" s="29"/>
      <c r="L355" s="33">
        <v>850</v>
      </c>
      <c r="M355" s="34">
        <f t="shared" si="42"/>
        <v>964.75</v>
      </c>
      <c r="N355" s="40">
        <f t="shared" si="41"/>
        <v>774.35</v>
      </c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7">
        <f t="shared" si="43"/>
        <v>3</v>
      </c>
      <c r="AB355" s="38">
        <f t="shared" si="44"/>
        <v>863.04</v>
      </c>
      <c r="AC355" s="38">
        <f t="shared" si="45"/>
        <v>863.04</v>
      </c>
      <c r="AD355" s="39">
        <f t="shared" si="46"/>
        <v>11.108035191256594</v>
      </c>
    </row>
    <row r="356" spans="1:30" x14ac:dyDescent="0.2">
      <c r="A356" s="27">
        <v>339</v>
      </c>
      <c r="B356" s="28" t="s">
        <v>743</v>
      </c>
      <c r="C356" s="28" t="s">
        <v>744</v>
      </c>
      <c r="D356" s="28" t="s">
        <v>67</v>
      </c>
      <c r="E356" s="29">
        <v>1</v>
      </c>
      <c r="F356" s="30"/>
      <c r="G356" s="29"/>
      <c r="H356" s="31"/>
      <c r="I356" s="31"/>
      <c r="J356" s="32">
        <v>1.0379</v>
      </c>
      <c r="K356" s="29"/>
      <c r="L356" s="33">
        <v>1379</v>
      </c>
      <c r="M356" s="34">
        <f t="shared" si="42"/>
        <v>1565.165</v>
      </c>
      <c r="N356" s="40">
        <f t="shared" si="41"/>
        <v>1256.269</v>
      </c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7">
        <f t="shared" si="43"/>
        <v>3</v>
      </c>
      <c r="AB356" s="38">
        <f t="shared" si="44"/>
        <v>1400.15</v>
      </c>
      <c r="AC356" s="38">
        <f t="shared" si="45"/>
        <v>1400.15</v>
      </c>
      <c r="AD356" s="39">
        <f t="shared" si="46"/>
        <v>11.108078685288948</v>
      </c>
    </row>
    <row r="357" spans="1:30" x14ac:dyDescent="0.2">
      <c r="A357" s="27">
        <v>340</v>
      </c>
      <c r="B357" s="28" t="s">
        <v>745</v>
      </c>
      <c r="C357" s="28" t="s">
        <v>746</v>
      </c>
      <c r="D357" s="28" t="s">
        <v>67</v>
      </c>
      <c r="E357" s="29">
        <v>1</v>
      </c>
      <c r="F357" s="30"/>
      <c r="G357" s="29"/>
      <c r="H357" s="31"/>
      <c r="I357" s="31"/>
      <c r="J357" s="32">
        <v>1.0379</v>
      </c>
      <c r="K357" s="29"/>
      <c r="L357" s="33">
        <v>5729</v>
      </c>
      <c r="M357" s="34">
        <f t="shared" si="42"/>
        <v>6502.415</v>
      </c>
      <c r="N357" s="40">
        <f t="shared" si="41"/>
        <v>5219.1189999999997</v>
      </c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7">
        <f t="shared" si="43"/>
        <v>3</v>
      </c>
      <c r="AB357" s="38">
        <f t="shared" si="44"/>
        <v>5816.85</v>
      </c>
      <c r="AC357" s="38">
        <f t="shared" si="45"/>
        <v>5816.85</v>
      </c>
      <c r="AD357" s="39">
        <f t="shared" si="46"/>
        <v>11.108110812631322</v>
      </c>
    </row>
    <row r="358" spans="1:30" x14ac:dyDescent="0.2">
      <c r="A358" s="27">
        <v>341</v>
      </c>
      <c r="B358" s="28" t="s">
        <v>747</v>
      </c>
      <c r="C358" s="28" t="s">
        <v>748</v>
      </c>
      <c r="D358" s="28" t="s">
        <v>67</v>
      </c>
      <c r="E358" s="29">
        <v>1</v>
      </c>
      <c r="F358" s="30"/>
      <c r="G358" s="29"/>
      <c r="H358" s="31"/>
      <c r="I358" s="31"/>
      <c r="J358" s="32">
        <v>1.0379</v>
      </c>
      <c r="K358" s="29"/>
      <c r="L358" s="33">
        <v>11386</v>
      </c>
      <c r="M358" s="34">
        <f t="shared" si="42"/>
        <v>12923.11</v>
      </c>
      <c r="N358" s="40">
        <v>9520</v>
      </c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7">
        <f t="shared" si="43"/>
        <v>3</v>
      </c>
      <c r="AB358" s="38">
        <f t="shared" si="44"/>
        <v>11276.37</v>
      </c>
      <c r="AC358" s="38">
        <f t="shared" si="45"/>
        <v>11276.37</v>
      </c>
      <c r="AD358" s="39">
        <f t="shared" si="46"/>
        <v>15.113034697198705</v>
      </c>
    </row>
    <row r="359" spans="1:30" x14ac:dyDescent="0.2">
      <c r="A359" s="27">
        <v>342</v>
      </c>
      <c r="B359" s="28" t="s">
        <v>749</v>
      </c>
      <c r="C359" s="28" t="s">
        <v>750</v>
      </c>
      <c r="D359" s="28" t="s">
        <v>67</v>
      </c>
      <c r="E359" s="29">
        <v>1</v>
      </c>
      <c r="F359" s="30"/>
      <c r="G359" s="29"/>
      <c r="H359" s="31"/>
      <c r="I359" s="31"/>
      <c r="J359" s="32">
        <v>1.0379</v>
      </c>
      <c r="K359" s="29"/>
      <c r="L359" s="33">
        <v>11386</v>
      </c>
      <c r="M359" s="34">
        <v>13600</v>
      </c>
      <c r="N359" s="40">
        <v>9830</v>
      </c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7">
        <f t="shared" si="43"/>
        <v>3</v>
      </c>
      <c r="AB359" s="38">
        <f t="shared" si="44"/>
        <v>11605.34</v>
      </c>
      <c r="AC359" s="38">
        <f t="shared" si="45"/>
        <v>11605.34</v>
      </c>
      <c r="AD359" s="39">
        <f t="shared" si="46"/>
        <v>16.324779866499597</v>
      </c>
    </row>
    <row r="360" spans="1:30" x14ac:dyDescent="0.2">
      <c r="A360" s="27">
        <v>343</v>
      </c>
      <c r="B360" s="28" t="s">
        <v>751</v>
      </c>
      <c r="C360" s="28" t="s">
        <v>752</v>
      </c>
      <c r="D360" s="28" t="s">
        <v>67</v>
      </c>
      <c r="E360" s="29">
        <v>1</v>
      </c>
      <c r="F360" s="30"/>
      <c r="G360" s="29"/>
      <c r="H360" s="31"/>
      <c r="I360" s="31"/>
      <c r="J360" s="32">
        <v>1.0379</v>
      </c>
      <c r="K360" s="29"/>
      <c r="L360" s="33">
        <v>8375</v>
      </c>
      <c r="M360" s="34">
        <f t="shared" ref="M360:M389" si="47">L360+L360*13.5%</f>
        <v>9505.625</v>
      </c>
      <c r="N360" s="40">
        <f t="shared" ref="N360:N388" si="48">L360-L360*8.9%</f>
        <v>7629.625</v>
      </c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7">
        <f t="shared" si="43"/>
        <v>3</v>
      </c>
      <c r="AB360" s="38">
        <f t="shared" si="44"/>
        <v>8503.42</v>
      </c>
      <c r="AC360" s="38">
        <f t="shared" si="45"/>
        <v>8503.42</v>
      </c>
      <c r="AD360" s="39">
        <f t="shared" si="46"/>
        <v>11.108116643033043</v>
      </c>
    </row>
    <row r="361" spans="1:30" x14ac:dyDescent="0.2">
      <c r="A361" s="27">
        <v>344</v>
      </c>
      <c r="B361" s="28" t="s">
        <v>753</v>
      </c>
      <c r="C361" s="28" t="s">
        <v>754</v>
      </c>
      <c r="D361" s="28" t="s">
        <v>67</v>
      </c>
      <c r="E361" s="29">
        <v>1</v>
      </c>
      <c r="F361" s="30"/>
      <c r="G361" s="29"/>
      <c r="H361" s="31"/>
      <c r="I361" s="31"/>
      <c r="J361" s="32">
        <v>1.0379</v>
      </c>
      <c r="K361" s="29"/>
      <c r="L361" s="33">
        <v>30</v>
      </c>
      <c r="M361" s="34">
        <f t="shared" si="47"/>
        <v>34.049999999999997</v>
      </c>
      <c r="N361" s="40">
        <f t="shared" si="48"/>
        <v>27.33</v>
      </c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7">
        <f t="shared" si="43"/>
        <v>3</v>
      </c>
      <c r="AB361" s="38">
        <f t="shared" si="44"/>
        <v>30.46</v>
      </c>
      <c r="AC361" s="38">
        <f t="shared" si="45"/>
        <v>30.46</v>
      </c>
      <c r="AD361" s="39">
        <f t="shared" si="46"/>
        <v>11.108120997406926</v>
      </c>
    </row>
    <row r="362" spans="1:30" x14ac:dyDescent="0.2">
      <c r="A362" s="27">
        <v>345</v>
      </c>
      <c r="B362" s="28" t="s">
        <v>755</v>
      </c>
      <c r="C362" s="28" t="s">
        <v>756</v>
      </c>
      <c r="D362" s="28" t="s">
        <v>67</v>
      </c>
      <c r="E362" s="29">
        <v>1</v>
      </c>
      <c r="F362" s="30"/>
      <c r="G362" s="29"/>
      <c r="H362" s="31"/>
      <c r="I362" s="31"/>
      <c r="J362" s="32">
        <v>1.0379</v>
      </c>
      <c r="K362" s="29"/>
      <c r="L362" s="33">
        <v>1153</v>
      </c>
      <c r="M362" s="34">
        <f t="shared" si="47"/>
        <v>1308.655</v>
      </c>
      <c r="N362" s="40">
        <f t="shared" si="48"/>
        <v>1050.383</v>
      </c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7">
        <f t="shared" si="43"/>
        <v>3</v>
      </c>
      <c r="AB362" s="38">
        <f t="shared" si="44"/>
        <v>1170.68</v>
      </c>
      <c r="AC362" s="38">
        <f t="shared" si="45"/>
        <v>1170.68</v>
      </c>
      <c r="AD362" s="39">
        <f t="shared" si="46"/>
        <v>11.108114671669748</v>
      </c>
    </row>
    <row r="363" spans="1:30" x14ac:dyDescent="0.2">
      <c r="A363" s="27">
        <v>346</v>
      </c>
      <c r="B363" s="28" t="s">
        <v>757</v>
      </c>
      <c r="C363" s="28" t="s">
        <v>758</v>
      </c>
      <c r="D363" s="28" t="s">
        <v>67</v>
      </c>
      <c r="E363" s="29">
        <v>1</v>
      </c>
      <c r="F363" s="30"/>
      <c r="G363" s="29"/>
      <c r="H363" s="31"/>
      <c r="I363" s="31"/>
      <c r="J363" s="32">
        <v>1.0379</v>
      </c>
      <c r="K363" s="29"/>
      <c r="L363" s="33">
        <v>167</v>
      </c>
      <c r="M363" s="34">
        <f t="shared" si="47"/>
        <v>189.54500000000002</v>
      </c>
      <c r="N363" s="40">
        <f t="shared" si="48"/>
        <v>152.137</v>
      </c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7">
        <f t="shared" si="43"/>
        <v>3</v>
      </c>
      <c r="AB363" s="38">
        <f t="shared" si="44"/>
        <v>169.57</v>
      </c>
      <c r="AC363" s="38">
        <f t="shared" si="45"/>
        <v>169.57</v>
      </c>
      <c r="AD363" s="39">
        <f t="shared" si="46"/>
        <v>11.107509593290782</v>
      </c>
    </row>
    <row r="364" spans="1:30" x14ac:dyDescent="0.2">
      <c r="A364" s="27">
        <v>347</v>
      </c>
      <c r="B364" s="28" t="s">
        <v>759</v>
      </c>
      <c r="C364" s="28" t="s">
        <v>760</v>
      </c>
      <c r="D364" s="28" t="s">
        <v>67</v>
      </c>
      <c r="E364" s="29">
        <v>1</v>
      </c>
      <c r="F364" s="30"/>
      <c r="G364" s="29"/>
      <c r="H364" s="31"/>
      <c r="I364" s="31"/>
      <c r="J364" s="32">
        <v>1.0379</v>
      </c>
      <c r="K364" s="29"/>
      <c r="L364" s="33">
        <v>11667</v>
      </c>
      <c r="M364" s="34">
        <f t="shared" si="47"/>
        <v>13242.045</v>
      </c>
      <c r="N364" s="40">
        <f t="shared" si="48"/>
        <v>10628.637000000001</v>
      </c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7">
        <f t="shared" si="43"/>
        <v>3</v>
      </c>
      <c r="AB364" s="38">
        <f t="shared" si="44"/>
        <v>11845.9</v>
      </c>
      <c r="AC364" s="38">
        <f t="shared" si="45"/>
        <v>11845.9</v>
      </c>
      <c r="AD364" s="39">
        <f t="shared" si="46"/>
        <v>11.108115371095208</v>
      </c>
    </row>
    <row r="365" spans="1:30" x14ac:dyDescent="0.2">
      <c r="A365" s="27">
        <v>348</v>
      </c>
      <c r="B365" s="28" t="s">
        <v>761</v>
      </c>
      <c r="C365" s="28" t="s">
        <v>762</v>
      </c>
      <c r="D365" s="28" t="s">
        <v>67</v>
      </c>
      <c r="E365" s="29">
        <v>1</v>
      </c>
      <c r="F365" s="30"/>
      <c r="G365" s="29"/>
      <c r="H365" s="31"/>
      <c r="I365" s="31"/>
      <c r="J365" s="32">
        <v>1.0379</v>
      </c>
      <c r="K365" s="29"/>
      <c r="L365" s="33">
        <v>2058</v>
      </c>
      <c r="M365" s="34">
        <f t="shared" si="47"/>
        <v>2335.83</v>
      </c>
      <c r="N365" s="40">
        <f t="shared" si="48"/>
        <v>1874.838</v>
      </c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7">
        <f t="shared" si="43"/>
        <v>3</v>
      </c>
      <c r="AB365" s="38">
        <f t="shared" si="44"/>
        <v>2089.56</v>
      </c>
      <c r="AC365" s="38">
        <f t="shared" si="45"/>
        <v>2089.56</v>
      </c>
      <c r="AD365" s="39">
        <f t="shared" si="46"/>
        <v>11.10809973336857</v>
      </c>
    </row>
    <row r="366" spans="1:30" x14ac:dyDescent="0.2">
      <c r="A366" s="27">
        <v>349</v>
      </c>
      <c r="B366" s="28" t="s">
        <v>763</v>
      </c>
      <c r="C366" s="28" t="s">
        <v>764</v>
      </c>
      <c r="D366" s="28" t="s">
        <v>67</v>
      </c>
      <c r="E366" s="29">
        <v>1</v>
      </c>
      <c r="F366" s="30"/>
      <c r="G366" s="29"/>
      <c r="H366" s="31"/>
      <c r="I366" s="31"/>
      <c r="J366" s="32">
        <v>1.0379</v>
      </c>
      <c r="K366" s="29"/>
      <c r="L366" s="33">
        <v>1977</v>
      </c>
      <c r="M366" s="34">
        <f t="shared" si="47"/>
        <v>2243.895</v>
      </c>
      <c r="N366" s="40">
        <f t="shared" si="48"/>
        <v>1801.047</v>
      </c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7">
        <f t="shared" si="43"/>
        <v>3</v>
      </c>
      <c r="AB366" s="38">
        <f t="shared" si="44"/>
        <v>2007.32</v>
      </c>
      <c r="AC366" s="38">
        <f t="shared" si="45"/>
        <v>2007.32</v>
      </c>
      <c r="AD366" s="39">
        <f t="shared" si="46"/>
        <v>11.10808779456633</v>
      </c>
    </row>
    <row r="367" spans="1:30" x14ac:dyDescent="0.2">
      <c r="A367" s="27">
        <v>350</v>
      </c>
      <c r="B367" s="28" t="s">
        <v>765</v>
      </c>
      <c r="C367" s="28" t="s">
        <v>766</v>
      </c>
      <c r="D367" s="28" t="s">
        <v>67</v>
      </c>
      <c r="E367" s="29">
        <v>1</v>
      </c>
      <c r="F367" s="30"/>
      <c r="G367" s="29"/>
      <c r="H367" s="31"/>
      <c r="I367" s="31"/>
      <c r="J367" s="32">
        <v>1.0379</v>
      </c>
      <c r="K367" s="29"/>
      <c r="L367" s="33">
        <v>5000</v>
      </c>
      <c r="M367" s="34">
        <f t="shared" si="47"/>
        <v>5675</v>
      </c>
      <c r="N367" s="40">
        <f t="shared" si="48"/>
        <v>4555</v>
      </c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7">
        <f t="shared" si="43"/>
        <v>3</v>
      </c>
      <c r="AB367" s="38">
        <f t="shared" si="44"/>
        <v>5076.67</v>
      </c>
      <c r="AC367" s="38">
        <f t="shared" si="45"/>
        <v>5076.67</v>
      </c>
      <c r="AD367" s="39">
        <f t="shared" si="46"/>
        <v>11.108113703832597</v>
      </c>
    </row>
    <row r="368" spans="1:30" x14ac:dyDescent="0.2">
      <c r="A368" s="27">
        <v>351</v>
      </c>
      <c r="B368" s="28" t="s">
        <v>767</v>
      </c>
      <c r="C368" s="28" t="s">
        <v>768</v>
      </c>
      <c r="D368" s="28" t="s">
        <v>67</v>
      </c>
      <c r="E368" s="29">
        <v>1</v>
      </c>
      <c r="F368" s="30"/>
      <c r="G368" s="29"/>
      <c r="H368" s="31"/>
      <c r="I368" s="31"/>
      <c r="J368" s="32">
        <v>1.0379</v>
      </c>
      <c r="K368" s="29"/>
      <c r="L368" s="33">
        <v>1908</v>
      </c>
      <c r="M368" s="34">
        <f t="shared" si="47"/>
        <v>2165.58</v>
      </c>
      <c r="N368" s="40">
        <f t="shared" si="48"/>
        <v>1738.1880000000001</v>
      </c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7">
        <f t="shared" si="43"/>
        <v>3</v>
      </c>
      <c r="AB368" s="38">
        <f t="shared" si="44"/>
        <v>1937.26</v>
      </c>
      <c r="AC368" s="38">
        <f t="shared" si="45"/>
        <v>1937.26</v>
      </c>
      <c r="AD368" s="39">
        <f t="shared" si="46"/>
        <v>11.108098061670889</v>
      </c>
    </row>
    <row r="369" spans="1:30" x14ac:dyDescent="0.2">
      <c r="A369" s="27">
        <v>352</v>
      </c>
      <c r="B369" s="28" t="s">
        <v>769</v>
      </c>
      <c r="C369" s="28" t="s">
        <v>770</v>
      </c>
      <c r="D369" s="28" t="s">
        <v>67</v>
      </c>
      <c r="E369" s="29">
        <v>1</v>
      </c>
      <c r="F369" s="30"/>
      <c r="G369" s="29"/>
      <c r="H369" s="31"/>
      <c r="I369" s="31"/>
      <c r="J369" s="32">
        <v>1.0379</v>
      </c>
      <c r="K369" s="29"/>
      <c r="L369" s="33">
        <v>1792</v>
      </c>
      <c r="M369" s="34">
        <f t="shared" si="47"/>
        <v>2033.92</v>
      </c>
      <c r="N369" s="40">
        <f t="shared" si="48"/>
        <v>1632.5119999999999</v>
      </c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7">
        <f t="shared" si="43"/>
        <v>3</v>
      </c>
      <c r="AB369" s="38">
        <f t="shared" si="44"/>
        <v>1819.48</v>
      </c>
      <c r="AC369" s="38">
        <f t="shared" si="45"/>
        <v>1819.48</v>
      </c>
      <c r="AD369" s="39">
        <f t="shared" si="46"/>
        <v>11.108104717120259</v>
      </c>
    </row>
    <row r="370" spans="1:30" x14ac:dyDescent="0.2">
      <c r="A370" s="27">
        <v>353</v>
      </c>
      <c r="B370" s="28" t="s">
        <v>771</v>
      </c>
      <c r="C370" s="28" t="s">
        <v>772</v>
      </c>
      <c r="D370" s="28" t="s">
        <v>67</v>
      </c>
      <c r="E370" s="29">
        <v>1</v>
      </c>
      <c r="F370" s="30"/>
      <c r="G370" s="29"/>
      <c r="H370" s="31"/>
      <c r="I370" s="31"/>
      <c r="J370" s="32">
        <v>1.0379</v>
      </c>
      <c r="K370" s="29"/>
      <c r="L370" s="33">
        <v>342</v>
      </c>
      <c r="M370" s="34">
        <f t="shared" si="47"/>
        <v>388.17</v>
      </c>
      <c r="N370" s="40">
        <f t="shared" si="48"/>
        <v>311.56200000000001</v>
      </c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7">
        <f t="shared" si="43"/>
        <v>3</v>
      </c>
      <c r="AB370" s="38">
        <f t="shared" si="44"/>
        <v>347.25</v>
      </c>
      <c r="AC370" s="38">
        <f t="shared" si="45"/>
        <v>347.25</v>
      </c>
      <c r="AD370" s="39">
        <f t="shared" si="46"/>
        <v>11.107929064430731</v>
      </c>
    </row>
    <row r="371" spans="1:30" x14ac:dyDescent="0.2">
      <c r="A371" s="27">
        <v>354</v>
      </c>
      <c r="B371" s="28" t="s">
        <v>773</v>
      </c>
      <c r="C371" s="28" t="s">
        <v>774</v>
      </c>
      <c r="D371" s="28" t="s">
        <v>67</v>
      </c>
      <c r="E371" s="29">
        <v>1</v>
      </c>
      <c r="F371" s="30"/>
      <c r="G371" s="29"/>
      <c r="H371" s="31"/>
      <c r="I371" s="31"/>
      <c r="J371" s="32">
        <v>1.0379</v>
      </c>
      <c r="K371" s="29"/>
      <c r="L371" s="33">
        <v>500</v>
      </c>
      <c r="M371" s="34">
        <f t="shared" si="47"/>
        <v>567.5</v>
      </c>
      <c r="N371" s="40">
        <f t="shared" si="48"/>
        <v>455.5</v>
      </c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7">
        <f t="shared" si="43"/>
        <v>3</v>
      </c>
      <c r="AB371" s="38">
        <f t="shared" si="44"/>
        <v>507.67</v>
      </c>
      <c r="AC371" s="38">
        <f t="shared" si="45"/>
        <v>507.67</v>
      </c>
      <c r="AD371" s="39">
        <f t="shared" si="46"/>
        <v>11.108048062094635</v>
      </c>
    </row>
    <row r="372" spans="1:30" x14ac:dyDescent="0.2">
      <c r="A372" s="27">
        <v>355</v>
      </c>
      <c r="B372" s="28" t="s">
        <v>775</v>
      </c>
      <c r="C372" s="28" t="s">
        <v>776</v>
      </c>
      <c r="D372" s="28" t="s">
        <v>67</v>
      </c>
      <c r="E372" s="29">
        <v>1</v>
      </c>
      <c r="F372" s="30"/>
      <c r="G372" s="29"/>
      <c r="H372" s="31"/>
      <c r="I372" s="31"/>
      <c r="J372" s="32">
        <v>1.0379</v>
      </c>
      <c r="K372" s="29"/>
      <c r="L372" s="33">
        <v>7188</v>
      </c>
      <c r="M372" s="34">
        <f t="shared" si="47"/>
        <v>8158.38</v>
      </c>
      <c r="N372" s="40">
        <f t="shared" si="48"/>
        <v>6548.268</v>
      </c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7">
        <f t="shared" si="43"/>
        <v>3</v>
      </c>
      <c r="AB372" s="38">
        <f t="shared" si="44"/>
        <v>7298.22</v>
      </c>
      <c r="AC372" s="38">
        <f t="shared" si="45"/>
        <v>7298.22</v>
      </c>
      <c r="AD372" s="39">
        <f t="shared" si="46"/>
        <v>11.108114909280783</v>
      </c>
    </row>
    <row r="373" spans="1:30" x14ac:dyDescent="0.2">
      <c r="A373" s="27">
        <v>356</v>
      </c>
      <c r="B373" s="28" t="s">
        <v>777</v>
      </c>
      <c r="C373" s="28" t="s">
        <v>778</v>
      </c>
      <c r="D373" s="28" t="s">
        <v>184</v>
      </c>
      <c r="E373" s="29">
        <v>1</v>
      </c>
      <c r="F373" s="30"/>
      <c r="G373" s="29"/>
      <c r="H373" s="31"/>
      <c r="I373" s="31"/>
      <c r="J373" s="32">
        <v>1.0379</v>
      </c>
      <c r="K373" s="29"/>
      <c r="L373" s="33">
        <v>5000</v>
      </c>
      <c r="M373" s="34">
        <f t="shared" si="47"/>
        <v>5675</v>
      </c>
      <c r="N373" s="40">
        <f t="shared" si="48"/>
        <v>4555</v>
      </c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7">
        <f t="shared" si="43"/>
        <v>3</v>
      </c>
      <c r="AB373" s="38">
        <f t="shared" si="44"/>
        <v>5076.67</v>
      </c>
      <c r="AC373" s="38">
        <f t="shared" si="45"/>
        <v>5076.67</v>
      </c>
      <c r="AD373" s="39">
        <f t="shared" si="46"/>
        <v>11.108113703832597</v>
      </c>
    </row>
    <row r="374" spans="1:30" x14ac:dyDescent="0.2">
      <c r="A374" s="27">
        <v>357</v>
      </c>
      <c r="B374" s="28" t="s">
        <v>779</v>
      </c>
      <c r="C374" s="28" t="s">
        <v>780</v>
      </c>
      <c r="D374" s="28" t="s">
        <v>67</v>
      </c>
      <c r="E374" s="29">
        <v>1</v>
      </c>
      <c r="F374" s="30"/>
      <c r="G374" s="29"/>
      <c r="H374" s="31"/>
      <c r="I374" s="31"/>
      <c r="J374" s="32">
        <v>1.0379</v>
      </c>
      <c r="K374" s="29"/>
      <c r="L374" s="33">
        <v>3623</v>
      </c>
      <c r="M374" s="34">
        <f t="shared" si="47"/>
        <v>4112.1049999999996</v>
      </c>
      <c r="N374" s="40">
        <f t="shared" si="48"/>
        <v>3300.5529999999999</v>
      </c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7">
        <f t="shared" si="43"/>
        <v>3</v>
      </c>
      <c r="AB374" s="38">
        <f t="shared" si="44"/>
        <v>3678.56</v>
      </c>
      <c r="AC374" s="38">
        <f t="shared" si="45"/>
        <v>3678.56</v>
      </c>
      <c r="AD374" s="39">
        <f t="shared" si="46"/>
        <v>11.108098852993354</v>
      </c>
    </row>
    <row r="375" spans="1:30" x14ac:dyDescent="0.2">
      <c r="A375" s="27">
        <v>358</v>
      </c>
      <c r="B375" s="28" t="s">
        <v>781</v>
      </c>
      <c r="C375" s="28" t="s">
        <v>782</v>
      </c>
      <c r="D375" s="28" t="s">
        <v>67</v>
      </c>
      <c r="E375" s="29">
        <v>1</v>
      </c>
      <c r="F375" s="30"/>
      <c r="G375" s="29"/>
      <c r="H375" s="31"/>
      <c r="I375" s="31"/>
      <c r="J375" s="32">
        <v>1.0379</v>
      </c>
      <c r="K375" s="29"/>
      <c r="L375" s="33">
        <v>6714</v>
      </c>
      <c r="M375" s="34">
        <f t="shared" si="47"/>
        <v>7620.39</v>
      </c>
      <c r="N375" s="40">
        <f t="shared" si="48"/>
        <v>6116.4539999999997</v>
      </c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7">
        <f t="shared" si="43"/>
        <v>3</v>
      </c>
      <c r="AB375" s="38">
        <f t="shared" si="44"/>
        <v>6816.95</v>
      </c>
      <c r="AC375" s="38">
        <f t="shared" si="45"/>
        <v>6816.95</v>
      </c>
      <c r="AD375" s="39">
        <f t="shared" si="46"/>
        <v>11.108117738435986</v>
      </c>
    </row>
    <row r="376" spans="1:30" x14ac:dyDescent="0.2">
      <c r="A376" s="27">
        <v>359</v>
      </c>
      <c r="B376" s="28" t="s">
        <v>783</v>
      </c>
      <c r="C376" s="28" t="s">
        <v>784</v>
      </c>
      <c r="D376" s="28" t="s">
        <v>67</v>
      </c>
      <c r="E376" s="29">
        <v>1</v>
      </c>
      <c r="F376" s="30"/>
      <c r="G376" s="29"/>
      <c r="H376" s="31"/>
      <c r="I376" s="31"/>
      <c r="J376" s="32">
        <v>1.0379</v>
      </c>
      <c r="K376" s="29"/>
      <c r="L376" s="33">
        <v>809</v>
      </c>
      <c r="M376" s="34">
        <f t="shared" si="47"/>
        <v>918.21500000000003</v>
      </c>
      <c r="N376" s="40">
        <f t="shared" si="48"/>
        <v>736.99900000000002</v>
      </c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7">
        <f t="shared" si="43"/>
        <v>3</v>
      </c>
      <c r="AB376" s="38">
        <f t="shared" si="44"/>
        <v>821.41</v>
      </c>
      <c r="AC376" s="38">
        <f t="shared" si="45"/>
        <v>821.41</v>
      </c>
      <c r="AD376" s="39">
        <f t="shared" si="46"/>
        <v>11.108048873483449</v>
      </c>
    </row>
    <row r="377" spans="1:30" x14ac:dyDescent="0.2">
      <c r="A377" s="27">
        <v>360</v>
      </c>
      <c r="B377" s="28" t="s">
        <v>785</v>
      </c>
      <c r="C377" s="28" t="s">
        <v>786</v>
      </c>
      <c r="D377" s="28" t="s">
        <v>67</v>
      </c>
      <c r="E377" s="29">
        <v>1</v>
      </c>
      <c r="F377" s="30"/>
      <c r="G377" s="29"/>
      <c r="H377" s="31"/>
      <c r="I377" s="31"/>
      <c r="J377" s="32">
        <v>1.0379</v>
      </c>
      <c r="K377" s="29"/>
      <c r="L377" s="33">
        <v>258</v>
      </c>
      <c r="M377" s="34">
        <f t="shared" si="47"/>
        <v>292.83</v>
      </c>
      <c r="N377" s="40">
        <f t="shared" si="48"/>
        <v>235.03800000000001</v>
      </c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7">
        <f t="shared" si="43"/>
        <v>3</v>
      </c>
      <c r="AB377" s="38">
        <f t="shared" si="44"/>
        <v>261.95999999999998</v>
      </c>
      <c r="AC377" s="38">
        <f t="shared" si="45"/>
        <v>261.95999999999998</v>
      </c>
      <c r="AD377" s="39">
        <f t="shared" si="46"/>
        <v>11.107951381877875</v>
      </c>
    </row>
    <row r="378" spans="1:30" x14ac:dyDescent="0.2">
      <c r="A378" s="27">
        <v>361</v>
      </c>
      <c r="B378" s="28" t="s">
        <v>787</v>
      </c>
      <c r="C378" s="28" t="s">
        <v>788</v>
      </c>
      <c r="D378" s="28" t="s">
        <v>67</v>
      </c>
      <c r="E378" s="29">
        <v>1</v>
      </c>
      <c r="F378" s="30"/>
      <c r="G378" s="29"/>
      <c r="H378" s="31"/>
      <c r="I378" s="31"/>
      <c r="J378" s="32">
        <v>1.0379</v>
      </c>
      <c r="K378" s="29"/>
      <c r="L378" s="33">
        <v>206</v>
      </c>
      <c r="M378" s="34">
        <f t="shared" si="47"/>
        <v>233.81</v>
      </c>
      <c r="N378" s="40">
        <f t="shared" si="48"/>
        <v>187.666</v>
      </c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7">
        <f t="shared" si="43"/>
        <v>3</v>
      </c>
      <c r="AB378" s="38">
        <f t="shared" si="44"/>
        <v>209.16</v>
      </c>
      <c r="AC378" s="38">
        <f t="shared" si="45"/>
        <v>209.16</v>
      </c>
      <c r="AD378" s="39">
        <f t="shared" si="46"/>
        <v>11.108050186410578</v>
      </c>
    </row>
    <row r="379" spans="1:30" x14ac:dyDescent="0.2">
      <c r="A379" s="27">
        <v>362</v>
      </c>
      <c r="B379" s="28" t="s">
        <v>789</v>
      </c>
      <c r="C379" s="28" t="s">
        <v>790</v>
      </c>
      <c r="D379" s="28" t="s">
        <v>67</v>
      </c>
      <c r="E379" s="29">
        <v>1</v>
      </c>
      <c r="F379" s="30"/>
      <c r="G379" s="29"/>
      <c r="H379" s="31"/>
      <c r="I379" s="31"/>
      <c r="J379" s="32">
        <v>1.0379</v>
      </c>
      <c r="K379" s="29"/>
      <c r="L379" s="33">
        <v>2305</v>
      </c>
      <c r="M379" s="34">
        <f t="shared" si="47"/>
        <v>2616.1750000000002</v>
      </c>
      <c r="N379" s="40">
        <f t="shared" si="48"/>
        <v>2099.855</v>
      </c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7">
        <f t="shared" si="43"/>
        <v>3</v>
      </c>
      <c r="AB379" s="38">
        <f t="shared" si="44"/>
        <v>2340.35</v>
      </c>
      <c r="AC379" s="38">
        <f t="shared" si="45"/>
        <v>2340.35</v>
      </c>
      <c r="AD379" s="39">
        <f t="shared" si="46"/>
        <v>11.108089355071391</v>
      </c>
    </row>
    <row r="380" spans="1:30" x14ac:dyDescent="0.2">
      <c r="A380" s="27">
        <v>363</v>
      </c>
      <c r="B380" s="28" t="s">
        <v>791</v>
      </c>
      <c r="C380" s="28" t="s">
        <v>792</v>
      </c>
      <c r="D380" s="28" t="s">
        <v>67</v>
      </c>
      <c r="E380" s="29">
        <v>1</v>
      </c>
      <c r="F380" s="30"/>
      <c r="G380" s="29"/>
      <c r="H380" s="31"/>
      <c r="I380" s="31"/>
      <c r="J380" s="32">
        <v>1.0379</v>
      </c>
      <c r="K380" s="29"/>
      <c r="L380" s="33">
        <v>172</v>
      </c>
      <c r="M380" s="34">
        <f t="shared" si="47"/>
        <v>195.22</v>
      </c>
      <c r="N380" s="40">
        <f t="shared" si="48"/>
        <v>156.69200000000001</v>
      </c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7">
        <f t="shared" si="43"/>
        <v>3</v>
      </c>
      <c r="AB380" s="38">
        <f t="shared" si="44"/>
        <v>174.64000000000001</v>
      </c>
      <c r="AC380" s="38">
        <f t="shared" si="45"/>
        <v>174.64000000000001</v>
      </c>
      <c r="AD380" s="39">
        <f t="shared" si="46"/>
        <v>11.107951381877875</v>
      </c>
    </row>
    <row r="381" spans="1:30" x14ac:dyDescent="0.2">
      <c r="A381" s="27">
        <v>364</v>
      </c>
      <c r="B381" s="28" t="s">
        <v>793</v>
      </c>
      <c r="C381" s="28" t="s">
        <v>794</v>
      </c>
      <c r="D381" s="28" t="s">
        <v>67</v>
      </c>
      <c r="E381" s="29">
        <v>1</v>
      </c>
      <c r="F381" s="30"/>
      <c r="G381" s="29"/>
      <c r="H381" s="31"/>
      <c r="I381" s="31"/>
      <c r="J381" s="32">
        <v>1.0379</v>
      </c>
      <c r="K381" s="29"/>
      <c r="L381" s="33">
        <v>2057</v>
      </c>
      <c r="M381" s="34">
        <f t="shared" si="47"/>
        <v>2334.6950000000002</v>
      </c>
      <c r="N381" s="40">
        <f t="shared" si="48"/>
        <v>1873.9269999999999</v>
      </c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7">
        <f t="shared" si="43"/>
        <v>3</v>
      </c>
      <c r="AB381" s="38">
        <f t="shared" si="44"/>
        <v>2088.5500000000002</v>
      </c>
      <c r="AC381" s="38">
        <f t="shared" si="45"/>
        <v>2088.5500000000002</v>
      </c>
      <c r="AD381" s="39">
        <f t="shared" si="46"/>
        <v>11.108071357323633</v>
      </c>
    </row>
    <row r="382" spans="1:30" x14ac:dyDescent="0.2">
      <c r="A382" s="27">
        <v>365</v>
      </c>
      <c r="B382" s="28" t="s">
        <v>795</v>
      </c>
      <c r="C382" s="28" t="s">
        <v>796</v>
      </c>
      <c r="D382" s="28" t="s">
        <v>67</v>
      </c>
      <c r="E382" s="29">
        <v>1</v>
      </c>
      <c r="F382" s="30"/>
      <c r="G382" s="29"/>
      <c r="H382" s="31"/>
      <c r="I382" s="31"/>
      <c r="J382" s="32">
        <v>1.0379</v>
      </c>
      <c r="K382" s="29"/>
      <c r="L382" s="33">
        <v>3313</v>
      </c>
      <c r="M382" s="34">
        <f t="shared" si="47"/>
        <v>3760.2550000000001</v>
      </c>
      <c r="N382" s="40">
        <f t="shared" si="48"/>
        <v>3018.143</v>
      </c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7">
        <f t="shared" si="43"/>
        <v>3</v>
      </c>
      <c r="AB382" s="38">
        <f t="shared" si="44"/>
        <v>3363.8</v>
      </c>
      <c r="AC382" s="38">
        <f t="shared" si="45"/>
        <v>3363.8</v>
      </c>
      <c r="AD382" s="39">
        <f t="shared" si="46"/>
        <v>11.108118795904462</v>
      </c>
    </row>
    <row r="383" spans="1:30" x14ac:dyDescent="0.2">
      <c r="A383" s="27">
        <v>366</v>
      </c>
      <c r="B383" s="28" t="s">
        <v>797</v>
      </c>
      <c r="C383" s="28" t="s">
        <v>798</v>
      </c>
      <c r="D383" s="28" t="s">
        <v>67</v>
      </c>
      <c r="E383" s="29">
        <v>1</v>
      </c>
      <c r="F383" s="30"/>
      <c r="G383" s="29"/>
      <c r="H383" s="31"/>
      <c r="I383" s="31"/>
      <c r="J383" s="32">
        <v>1.0379</v>
      </c>
      <c r="K383" s="29"/>
      <c r="L383" s="33">
        <v>9460</v>
      </c>
      <c r="M383" s="34">
        <f t="shared" si="47"/>
        <v>10737.1</v>
      </c>
      <c r="N383" s="40">
        <f t="shared" si="48"/>
        <v>8618.06</v>
      </c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7">
        <f t="shared" si="43"/>
        <v>3</v>
      </c>
      <c r="AB383" s="38">
        <f t="shared" si="44"/>
        <v>9605.06</v>
      </c>
      <c r="AC383" s="38">
        <f t="shared" si="45"/>
        <v>9605.06</v>
      </c>
      <c r="AD383" s="39">
        <f t="shared" si="46"/>
        <v>11.108113287497783</v>
      </c>
    </row>
    <row r="384" spans="1:30" x14ac:dyDescent="0.2">
      <c r="A384" s="27">
        <v>367</v>
      </c>
      <c r="B384" s="28" t="s">
        <v>799</v>
      </c>
      <c r="C384" s="28" t="s">
        <v>800</v>
      </c>
      <c r="D384" s="28" t="s">
        <v>67</v>
      </c>
      <c r="E384" s="29">
        <v>1</v>
      </c>
      <c r="F384" s="30"/>
      <c r="G384" s="29"/>
      <c r="H384" s="31"/>
      <c r="I384" s="31"/>
      <c r="J384" s="32">
        <v>1.0379</v>
      </c>
      <c r="K384" s="29"/>
      <c r="L384" s="33">
        <v>9683</v>
      </c>
      <c r="M384" s="34">
        <f t="shared" si="47"/>
        <v>10990.205</v>
      </c>
      <c r="N384" s="40">
        <f t="shared" si="48"/>
        <v>8821.2129999999997</v>
      </c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7">
        <f t="shared" si="43"/>
        <v>3</v>
      </c>
      <c r="AB384" s="38">
        <f t="shared" si="44"/>
        <v>9831.48</v>
      </c>
      <c r="AC384" s="38">
        <f t="shared" si="45"/>
        <v>9831.48</v>
      </c>
      <c r="AD384" s="39">
        <f t="shared" si="46"/>
        <v>11.108112711822869</v>
      </c>
    </row>
    <row r="385" spans="1:30" x14ac:dyDescent="0.2">
      <c r="A385" s="27">
        <v>368</v>
      </c>
      <c r="B385" s="28" t="s">
        <v>801</v>
      </c>
      <c r="C385" s="28" t="s">
        <v>802</v>
      </c>
      <c r="D385" s="28" t="s">
        <v>67</v>
      </c>
      <c r="E385" s="29">
        <v>1</v>
      </c>
      <c r="F385" s="30"/>
      <c r="G385" s="29"/>
      <c r="H385" s="31"/>
      <c r="I385" s="31"/>
      <c r="J385" s="32">
        <v>1.0379</v>
      </c>
      <c r="K385" s="29"/>
      <c r="L385" s="33">
        <v>4375</v>
      </c>
      <c r="M385" s="34">
        <f t="shared" si="47"/>
        <v>4965.625</v>
      </c>
      <c r="N385" s="40">
        <f t="shared" si="48"/>
        <v>3985.625</v>
      </c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7">
        <f t="shared" si="43"/>
        <v>3</v>
      </c>
      <c r="AB385" s="38">
        <f t="shared" si="44"/>
        <v>4442.09</v>
      </c>
      <c r="AC385" s="38">
        <f t="shared" si="45"/>
        <v>4442.09</v>
      </c>
      <c r="AD385" s="39">
        <f t="shared" si="46"/>
        <v>11.108104326393962</v>
      </c>
    </row>
    <row r="386" spans="1:30" x14ac:dyDescent="0.2">
      <c r="A386" s="27">
        <v>369</v>
      </c>
      <c r="B386" s="28" t="s">
        <v>803</v>
      </c>
      <c r="C386" s="28" t="s">
        <v>804</v>
      </c>
      <c r="D386" s="28" t="s">
        <v>67</v>
      </c>
      <c r="E386" s="29">
        <v>1</v>
      </c>
      <c r="F386" s="30"/>
      <c r="G386" s="29"/>
      <c r="H386" s="31"/>
      <c r="I386" s="31"/>
      <c r="J386" s="32">
        <v>1.0379</v>
      </c>
      <c r="K386" s="29"/>
      <c r="L386" s="33">
        <v>1293</v>
      </c>
      <c r="M386" s="34">
        <f t="shared" si="47"/>
        <v>1467.5550000000001</v>
      </c>
      <c r="N386" s="40">
        <f t="shared" si="48"/>
        <v>1177.923</v>
      </c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7">
        <f t="shared" si="43"/>
        <v>3</v>
      </c>
      <c r="AB386" s="38">
        <f t="shared" si="44"/>
        <v>1312.83</v>
      </c>
      <c r="AC386" s="38">
        <f t="shared" si="45"/>
        <v>1312.83</v>
      </c>
      <c r="AD386" s="39">
        <f t="shared" si="46"/>
        <v>11.108087152595349</v>
      </c>
    </row>
    <row r="387" spans="1:30" x14ac:dyDescent="0.2">
      <c r="A387" s="27">
        <v>370</v>
      </c>
      <c r="B387" s="28" t="s">
        <v>805</v>
      </c>
      <c r="C387" s="28" t="s">
        <v>806</v>
      </c>
      <c r="D387" s="28" t="s">
        <v>67</v>
      </c>
      <c r="E387" s="29">
        <v>1</v>
      </c>
      <c r="F387" s="30"/>
      <c r="G387" s="29"/>
      <c r="H387" s="31"/>
      <c r="I387" s="31"/>
      <c r="J387" s="32">
        <v>1.0379</v>
      </c>
      <c r="K387" s="29"/>
      <c r="L387" s="33">
        <v>11781</v>
      </c>
      <c r="M387" s="34">
        <f t="shared" si="47"/>
        <v>13371.434999999999</v>
      </c>
      <c r="N387" s="40">
        <f t="shared" si="48"/>
        <v>10732.491</v>
      </c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7">
        <f t="shared" si="43"/>
        <v>3</v>
      </c>
      <c r="AB387" s="38">
        <f t="shared" si="44"/>
        <v>11961.65</v>
      </c>
      <c r="AC387" s="38">
        <f t="shared" si="45"/>
        <v>11961.65</v>
      </c>
      <c r="AD387" s="39">
        <f t="shared" si="46"/>
        <v>11.108113568250582</v>
      </c>
    </row>
    <row r="388" spans="1:30" x14ac:dyDescent="0.2">
      <c r="A388" s="27">
        <v>371</v>
      </c>
      <c r="B388" s="28" t="s">
        <v>807</v>
      </c>
      <c r="C388" s="28" t="s">
        <v>808</v>
      </c>
      <c r="D388" s="28" t="s">
        <v>67</v>
      </c>
      <c r="E388" s="29">
        <v>1</v>
      </c>
      <c r="F388" s="30"/>
      <c r="G388" s="29"/>
      <c r="H388" s="31"/>
      <c r="I388" s="31"/>
      <c r="J388" s="32">
        <v>1.0379</v>
      </c>
      <c r="K388" s="29"/>
      <c r="L388" s="33">
        <v>685</v>
      </c>
      <c r="M388" s="34">
        <f t="shared" si="47"/>
        <v>777.47500000000002</v>
      </c>
      <c r="N388" s="40">
        <f t="shared" si="48"/>
        <v>624.03499999999997</v>
      </c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7">
        <f t="shared" si="43"/>
        <v>3</v>
      </c>
      <c r="AB388" s="38">
        <f t="shared" si="44"/>
        <v>695.51</v>
      </c>
      <c r="AC388" s="38">
        <f t="shared" si="45"/>
        <v>695.51</v>
      </c>
      <c r="AD388" s="39">
        <f t="shared" si="46"/>
        <v>11.108014522819962</v>
      </c>
    </row>
    <row r="389" spans="1:30" x14ac:dyDescent="0.2">
      <c r="A389" s="27">
        <v>372</v>
      </c>
      <c r="B389" s="28" t="s">
        <v>809</v>
      </c>
      <c r="C389" s="28" t="s">
        <v>810</v>
      </c>
      <c r="D389" s="28" t="s">
        <v>67</v>
      </c>
      <c r="E389" s="29">
        <v>1</v>
      </c>
      <c r="F389" s="30"/>
      <c r="G389" s="29"/>
      <c r="H389" s="31"/>
      <c r="I389" s="31"/>
      <c r="J389" s="32">
        <v>1.0379</v>
      </c>
      <c r="K389" s="29"/>
      <c r="L389" s="33">
        <v>29167</v>
      </c>
      <c r="M389" s="34">
        <f t="shared" si="47"/>
        <v>33104.544999999998</v>
      </c>
      <c r="N389" s="40">
        <v>27800</v>
      </c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7">
        <f t="shared" si="43"/>
        <v>3</v>
      </c>
      <c r="AB389" s="38">
        <f t="shared" si="44"/>
        <v>30023.850000000002</v>
      </c>
      <c r="AC389" s="38">
        <f t="shared" si="45"/>
        <v>30023.850000000002</v>
      </c>
      <c r="AD389" s="39">
        <f t="shared" si="46"/>
        <v>9.1731159899395411</v>
      </c>
    </row>
    <row r="390" spans="1:30" x14ac:dyDescent="0.2">
      <c r="A390" s="27">
        <v>373</v>
      </c>
      <c r="B390" s="28" t="s">
        <v>811</v>
      </c>
      <c r="C390" s="28" t="s">
        <v>812</v>
      </c>
      <c r="D390" s="28" t="s">
        <v>67</v>
      </c>
      <c r="E390" s="29">
        <v>1</v>
      </c>
      <c r="F390" s="30"/>
      <c r="G390" s="29"/>
      <c r="H390" s="31"/>
      <c r="I390" s="31"/>
      <c r="J390" s="32">
        <v>1.0379</v>
      </c>
      <c r="K390" s="29"/>
      <c r="L390" s="33">
        <v>29167</v>
      </c>
      <c r="M390" s="34">
        <v>31200</v>
      </c>
      <c r="N390" s="40">
        <f t="shared" ref="N390:N430" si="49">L390-L390*8.9%</f>
        <v>26571.136999999999</v>
      </c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7">
        <f t="shared" si="43"/>
        <v>3</v>
      </c>
      <c r="AB390" s="38">
        <f t="shared" si="44"/>
        <v>28979.38</v>
      </c>
      <c r="AC390" s="38">
        <f t="shared" si="45"/>
        <v>28979.38</v>
      </c>
      <c r="AD390" s="39">
        <f t="shared" si="46"/>
        <v>8.0061343598935615</v>
      </c>
    </row>
    <row r="391" spans="1:30" x14ac:dyDescent="0.2">
      <c r="A391" s="27">
        <v>374</v>
      </c>
      <c r="B391" s="28" t="s">
        <v>813</v>
      </c>
      <c r="C391" s="28" t="s">
        <v>814</v>
      </c>
      <c r="D391" s="28" t="s">
        <v>67</v>
      </c>
      <c r="E391" s="29">
        <v>1</v>
      </c>
      <c r="F391" s="30"/>
      <c r="G391" s="29"/>
      <c r="H391" s="31"/>
      <c r="I391" s="31"/>
      <c r="J391" s="32">
        <v>1.0379</v>
      </c>
      <c r="K391" s="29"/>
      <c r="L391" s="33">
        <v>761</v>
      </c>
      <c r="M391" s="34">
        <f t="shared" ref="M391:M430" si="50">L391+L391*13.5%</f>
        <v>863.73500000000001</v>
      </c>
      <c r="N391" s="40">
        <f t="shared" si="49"/>
        <v>693.27099999999996</v>
      </c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7">
        <f t="shared" si="43"/>
        <v>3</v>
      </c>
      <c r="AB391" s="38">
        <f t="shared" si="44"/>
        <v>772.67000000000007</v>
      </c>
      <c r="AC391" s="38">
        <f t="shared" si="45"/>
        <v>772.67000000000007</v>
      </c>
      <c r="AD391" s="39">
        <f t="shared" si="46"/>
        <v>11.108101829032337</v>
      </c>
    </row>
    <row r="392" spans="1:30" x14ac:dyDescent="0.2">
      <c r="A392" s="27">
        <v>375</v>
      </c>
      <c r="B392" s="28" t="s">
        <v>815</v>
      </c>
      <c r="C392" s="28" t="s">
        <v>816</v>
      </c>
      <c r="D392" s="28" t="s">
        <v>67</v>
      </c>
      <c r="E392" s="29">
        <v>1</v>
      </c>
      <c r="F392" s="30"/>
      <c r="G392" s="29"/>
      <c r="H392" s="31"/>
      <c r="I392" s="31"/>
      <c r="J392" s="32">
        <v>1.0379</v>
      </c>
      <c r="K392" s="29"/>
      <c r="L392" s="33">
        <v>534</v>
      </c>
      <c r="M392" s="34">
        <f t="shared" si="50"/>
        <v>606.09</v>
      </c>
      <c r="N392" s="40">
        <f t="shared" si="49"/>
        <v>486.47399999999999</v>
      </c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7">
        <f t="shared" si="43"/>
        <v>3</v>
      </c>
      <c r="AB392" s="38">
        <f t="shared" si="44"/>
        <v>542.19000000000005</v>
      </c>
      <c r="AC392" s="38">
        <f t="shared" si="45"/>
        <v>542.19000000000005</v>
      </c>
      <c r="AD392" s="39">
        <f t="shared" si="46"/>
        <v>11.108080022394491</v>
      </c>
    </row>
    <row r="393" spans="1:30" x14ac:dyDescent="0.2">
      <c r="A393" s="27">
        <v>376</v>
      </c>
      <c r="B393" s="28" t="s">
        <v>817</v>
      </c>
      <c r="C393" s="28" t="s">
        <v>818</v>
      </c>
      <c r="D393" s="28" t="s">
        <v>67</v>
      </c>
      <c r="E393" s="29">
        <v>1</v>
      </c>
      <c r="F393" s="30"/>
      <c r="G393" s="29"/>
      <c r="H393" s="31"/>
      <c r="I393" s="31"/>
      <c r="J393" s="32">
        <v>1.0379</v>
      </c>
      <c r="K393" s="29"/>
      <c r="L393" s="33">
        <v>8750</v>
      </c>
      <c r="M393" s="34">
        <f t="shared" si="50"/>
        <v>9931.25</v>
      </c>
      <c r="N393" s="40">
        <f t="shared" si="49"/>
        <v>7971.25</v>
      </c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7">
        <f t="shared" si="43"/>
        <v>3</v>
      </c>
      <c r="AB393" s="38">
        <f t="shared" si="44"/>
        <v>8884.17</v>
      </c>
      <c r="AC393" s="38">
        <f t="shared" si="45"/>
        <v>8884.17</v>
      </c>
      <c r="AD393" s="39">
        <f t="shared" si="46"/>
        <v>11.108116829648996</v>
      </c>
    </row>
    <row r="394" spans="1:30" x14ac:dyDescent="0.2">
      <c r="A394" s="27">
        <v>377</v>
      </c>
      <c r="B394" s="28" t="s">
        <v>819</v>
      </c>
      <c r="C394" s="28" t="s">
        <v>820</v>
      </c>
      <c r="D394" s="28" t="s">
        <v>184</v>
      </c>
      <c r="E394" s="29">
        <v>1</v>
      </c>
      <c r="F394" s="30"/>
      <c r="G394" s="29"/>
      <c r="H394" s="31"/>
      <c r="I394" s="31"/>
      <c r="J394" s="32">
        <v>1.0379</v>
      </c>
      <c r="K394" s="29"/>
      <c r="L394" s="33">
        <v>807</v>
      </c>
      <c r="M394" s="34">
        <f t="shared" si="50"/>
        <v>915.94500000000005</v>
      </c>
      <c r="N394" s="40">
        <f t="shared" si="49"/>
        <v>735.17700000000002</v>
      </c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7">
        <f t="shared" si="43"/>
        <v>3</v>
      </c>
      <c r="AB394" s="38">
        <f t="shared" si="44"/>
        <v>819.38</v>
      </c>
      <c r="AC394" s="38">
        <f t="shared" si="45"/>
        <v>819.38</v>
      </c>
      <c r="AD394" s="39">
        <f t="shared" si="46"/>
        <v>11.108039656971497</v>
      </c>
    </row>
    <row r="395" spans="1:30" x14ac:dyDescent="0.2">
      <c r="A395" s="27">
        <v>378</v>
      </c>
      <c r="B395" s="28" t="s">
        <v>821</v>
      </c>
      <c r="C395" s="28" t="s">
        <v>822</v>
      </c>
      <c r="D395" s="28" t="s">
        <v>67</v>
      </c>
      <c r="E395" s="29">
        <v>1</v>
      </c>
      <c r="F395" s="30"/>
      <c r="G395" s="29"/>
      <c r="H395" s="31"/>
      <c r="I395" s="31"/>
      <c r="J395" s="32">
        <v>1.0379</v>
      </c>
      <c r="K395" s="29"/>
      <c r="L395" s="33">
        <v>489</v>
      </c>
      <c r="M395" s="34">
        <f t="shared" si="50"/>
        <v>555.01499999999999</v>
      </c>
      <c r="N395" s="40">
        <f t="shared" si="49"/>
        <v>445.47899999999998</v>
      </c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7">
        <f t="shared" si="43"/>
        <v>3</v>
      </c>
      <c r="AB395" s="38">
        <f t="shared" si="44"/>
        <v>496.5</v>
      </c>
      <c r="AC395" s="38">
        <f t="shared" si="45"/>
        <v>496.5</v>
      </c>
      <c r="AD395" s="39">
        <f t="shared" si="46"/>
        <v>11.108076251703011</v>
      </c>
    </row>
    <row r="396" spans="1:30" x14ac:dyDescent="0.2">
      <c r="A396" s="27">
        <v>379</v>
      </c>
      <c r="B396" s="28" t="s">
        <v>823</v>
      </c>
      <c r="C396" s="28" t="s">
        <v>824</v>
      </c>
      <c r="D396" s="28" t="s">
        <v>67</v>
      </c>
      <c r="E396" s="29">
        <v>1</v>
      </c>
      <c r="F396" s="30"/>
      <c r="G396" s="29"/>
      <c r="H396" s="31"/>
      <c r="I396" s="31"/>
      <c r="J396" s="32">
        <v>1.0379</v>
      </c>
      <c r="K396" s="29"/>
      <c r="L396" s="33">
        <v>1223</v>
      </c>
      <c r="M396" s="34">
        <f t="shared" si="50"/>
        <v>1388.105</v>
      </c>
      <c r="N396" s="40">
        <f t="shared" si="49"/>
        <v>1114.153</v>
      </c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7">
        <f t="shared" si="43"/>
        <v>3</v>
      </c>
      <c r="AB396" s="38">
        <f t="shared" si="44"/>
        <v>1241.76</v>
      </c>
      <c r="AC396" s="38">
        <f t="shared" si="45"/>
        <v>1241.76</v>
      </c>
      <c r="AD396" s="39">
        <f t="shared" si="46"/>
        <v>11.10805539732802</v>
      </c>
    </row>
    <row r="397" spans="1:30" x14ac:dyDescent="0.2">
      <c r="A397" s="27">
        <v>380</v>
      </c>
      <c r="B397" s="28" t="s">
        <v>825</v>
      </c>
      <c r="C397" s="28" t="s">
        <v>826</v>
      </c>
      <c r="D397" s="28" t="s">
        <v>67</v>
      </c>
      <c r="E397" s="29">
        <v>1</v>
      </c>
      <c r="F397" s="30"/>
      <c r="G397" s="29"/>
      <c r="H397" s="31"/>
      <c r="I397" s="31"/>
      <c r="J397" s="32">
        <v>1.0379</v>
      </c>
      <c r="K397" s="29"/>
      <c r="L397" s="33">
        <v>878</v>
      </c>
      <c r="M397" s="34">
        <f t="shared" si="50"/>
        <v>996.53</v>
      </c>
      <c r="N397" s="40">
        <f t="shared" si="49"/>
        <v>799.85799999999995</v>
      </c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7">
        <f t="shared" si="43"/>
        <v>3</v>
      </c>
      <c r="AB397" s="38">
        <f t="shared" si="44"/>
        <v>891.47</v>
      </c>
      <c r="AC397" s="38">
        <f t="shared" si="45"/>
        <v>891.47</v>
      </c>
      <c r="AD397" s="39">
        <f t="shared" si="46"/>
        <v>11.108029620743686</v>
      </c>
    </row>
    <row r="398" spans="1:30" x14ac:dyDescent="0.2">
      <c r="A398" s="27">
        <v>381</v>
      </c>
      <c r="B398" s="28" t="s">
        <v>827</v>
      </c>
      <c r="C398" s="28" t="s">
        <v>828</v>
      </c>
      <c r="D398" s="28" t="s">
        <v>184</v>
      </c>
      <c r="E398" s="29">
        <v>1</v>
      </c>
      <c r="F398" s="30"/>
      <c r="G398" s="29"/>
      <c r="H398" s="31"/>
      <c r="I398" s="31"/>
      <c r="J398" s="32">
        <v>1.0379</v>
      </c>
      <c r="K398" s="29"/>
      <c r="L398" s="33">
        <v>750</v>
      </c>
      <c r="M398" s="34">
        <f t="shared" si="50"/>
        <v>851.25</v>
      </c>
      <c r="N398" s="40">
        <f t="shared" si="49"/>
        <v>683.25</v>
      </c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7">
        <f t="shared" si="43"/>
        <v>3</v>
      </c>
      <c r="AB398" s="38">
        <f t="shared" si="44"/>
        <v>761.5</v>
      </c>
      <c r="AC398" s="38">
        <f t="shared" si="45"/>
        <v>761.5</v>
      </c>
      <c r="AD398" s="39">
        <f t="shared" si="46"/>
        <v>11.108120997406926</v>
      </c>
    </row>
    <row r="399" spans="1:30" x14ac:dyDescent="0.2">
      <c r="A399" s="27">
        <v>382</v>
      </c>
      <c r="B399" s="28" t="s">
        <v>829</v>
      </c>
      <c r="C399" s="28" t="s">
        <v>830</v>
      </c>
      <c r="D399" s="28" t="s">
        <v>67</v>
      </c>
      <c r="E399" s="29">
        <v>1</v>
      </c>
      <c r="F399" s="30"/>
      <c r="G399" s="29"/>
      <c r="H399" s="31"/>
      <c r="I399" s="31"/>
      <c r="J399" s="32">
        <v>1.0379</v>
      </c>
      <c r="K399" s="29"/>
      <c r="L399" s="33">
        <v>8750</v>
      </c>
      <c r="M399" s="34">
        <f t="shared" si="50"/>
        <v>9931.25</v>
      </c>
      <c r="N399" s="40">
        <f t="shared" si="49"/>
        <v>7971.25</v>
      </c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7">
        <f t="shared" si="43"/>
        <v>3</v>
      </c>
      <c r="AB399" s="38">
        <f t="shared" si="44"/>
        <v>8884.17</v>
      </c>
      <c r="AC399" s="38">
        <f t="shared" si="45"/>
        <v>8884.17</v>
      </c>
      <c r="AD399" s="39">
        <f t="shared" si="46"/>
        <v>11.108116829648996</v>
      </c>
    </row>
    <row r="400" spans="1:30" x14ac:dyDescent="0.2">
      <c r="A400" s="27">
        <v>383</v>
      </c>
      <c r="B400" s="28" t="s">
        <v>831</v>
      </c>
      <c r="C400" s="28" t="s">
        <v>832</v>
      </c>
      <c r="D400" s="28" t="s">
        <v>67</v>
      </c>
      <c r="E400" s="29">
        <v>1</v>
      </c>
      <c r="F400" s="30"/>
      <c r="G400" s="29"/>
      <c r="H400" s="31"/>
      <c r="I400" s="31"/>
      <c r="J400" s="32">
        <v>1.0379</v>
      </c>
      <c r="K400" s="29"/>
      <c r="L400" s="33">
        <v>239</v>
      </c>
      <c r="M400" s="34">
        <f t="shared" si="50"/>
        <v>271.26499999999999</v>
      </c>
      <c r="N400" s="40">
        <f t="shared" si="49"/>
        <v>217.72899999999998</v>
      </c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7">
        <f t="shared" si="43"/>
        <v>3</v>
      </c>
      <c r="AB400" s="38">
        <f t="shared" si="44"/>
        <v>242.67000000000002</v>
      </c>
      <c r="AC400" s="38">
        <f t="shared" si="45"/>
        <v>242.67000000000002</v>
      </c>
      <c r="AD400" s="39">
        <f t="shared" si="46"/>
        <v>11.107876866232962</v>
      </c>
    </row>
    <row r="401" spans="1:30" x14ac:dyDescent="0.2">
      <c r="A401" s="27">
        <v>384</v>
      </c>
      <c r="B401" s="28" t="s">
        <v>833</v>
      </c>
      <c r="C401" s="28" t="s">
        <v>834</v>
      </c>
      <c r="D401" s="28" t="s">
        <v>67</v>
      </c>
      <c r="E401" s="29">
        <v>1</v>
      </c>
      <c r="F401" s="30"/>
      <c r="G401" s="29"/>
      <c r="H401" s="31"/>
      <c r="I401" s="31"/>
      <c r="J401" s="32">
        <v>1.0379</v>
      </c>
      <c r="K401" s="29"/>
      <c r="L401" s="33">
        <v>3750</v>
      </c>
      <c r="M401" s="34">
        <f t="shared" si="50"/>
        <v>4256.25</v>
      </c>
      <c r="N401" s="40">
        <f t="shared" si="49"/>
        <v>3416.25</v>
      </c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7">
        <f t="shared" si="43"/>
        <v>3</v>
      </c>
      <c r="AB401" s="38">
        <f t="shared" si="44"/>
        <v>3807.5</v>
      </c>
      <c r="AC401" s="38">
        <f t="shared" si="45"/>
        <v>3807.5</v>
      </c>
      <c r="AD401" s="39">
        <f t="shared" si="46"/>
        <v>11.108120997406928</v>
      </c>
    </row>
    <row r="402" spans="1:30" x14ac:dyDescent="0.2">
      <c r="A402" s="27">
        <v>385</v>
      </c>
      <c r="B402" s="28" t="s">
        <v>835</v>
      </c>
      <c r="C402" s="28" t="s">
        <v>836</v>
      </c>
      <c r="D402" s="28" t="s">
        <v>67</v>
      </c>
      <c r="E402" s="29">
        <v>1</v>
      </c>
      <c r="F402" s="30"/>
      <c r="G402" s="29"/>
      <c r="H402" s="31"/>
      <c r="I402" s="31"/>
      <c r="J402" s="32">
        <v>1.0379</v>
      </c>
      <c r="K402" s="29"/>
      <c r="L402" s="33">
        <v>12250</v>
      </c>
      <c r="M402" s="34">
        <f t="shared" si="50"/>
        <v>13903.75</v>
      </c>
      <c r="N402" s="40">
        <f t="shared" si="49"/>
        <v>11159.75</v>
      </c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7">
        <f t="shared" ref="AA402:AA465" si="51">COUNTIF(K402:Z402,"&gt;0")</f>
        <v>3</v>
      </c>
      <c r="AB402" s="38">
        <f t="shared" ref="AB402:AB439" si="52">CEILING(SUM(K402:Z402)/COUNTIF(K402:Z402,"&gt;0"),0.01)</f>
        <v>12437.84</v>
      </c>
      <c r="AC402" s="38">
        <f t="shared" ref="AC402:AC465" si="53">AB402*E402</f>
        <v>12437.84</v>
      </c>
      <c r="AD402" s="39">
        <f t="shared" ref="AD402:AD439" si="54">STDEV(K402:Z402)/AB402*100</f>
        <v>11.108115043467983</v>
      </c>
    </row>
    <row r="403" spans="1:30" x14ac:dyDescent="0.2">
      <c r="A403" s="27">
        <v>386</v>
      </c>
      <c r="B403" s="28" t="s">
        <v>837</v>
      </c>
      <c r="C403" s="28" t="s">
        <v>838</v>
      </c>
      <c r="D403" s="28" t="s">
        <v>67</v>
      </c>
      <c r="E403" s="29">
        <v>1</v>
      </c>
      <c r="F403" s="30"/>
      <c r="G403" s="29"/>
      <c r="H403" s="31"/>
      <c r="I403" s="31"/>
      <c r="J403" s="32">
        <v>1.0379</v>
      </c>
      <c r="K403" s="29"/>
      <c r="L403" s="33">
        <v>2717</v>
      </c>
      <c r="M403" s="34">
        <f t="shared" si="50"/>
        <v>3083.7950000000001</v>
      </c>
      <c r="N403" s="40">
        <f t="shared" si="49"/>
        <v>2475.1869999999999</v>
      </c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7">
        <f t="shared" si="51"/>
        <v>3</v>
      </c>
      <c r="AB403" s="38">
        <f t="shared" si="52"/>
        <v>2758.67</v>
      </c>
      <c r="AC403" s="38">
        <f t="shared" si="53"/>
        <v>2758.67</v>
      </c>
      <c r="AD403" s="39">
        <f t="shared" si="54"/>
        <v>11.108083415602664</v>
      </c>
    </row>
    <row r="404" spans="1:30" x14ac:dyDescent="0.2">
      <c r="A404" s="27">
        <v>387</v>
      </c>
      <c r="B404" s="28" t="s">
        <v>839</v>
      </c>
      <c r="C404" s="28" t="s">
        <v>840</v>
      </c>
      <c r="D404" s="28" t="s">
        <v>67</v>
      </c>
      <c r="E404" s="29">
        <v>1</v>
      </c>
      <c r="F404" s="30"/>
      <c r="G404" s="29"/>
      <c r="H404" s="31"/>
      <c r="I404" s="31"/>
      <c r="J404" s="32">
        <v>1.0379</v>
      </c>
      <c r="K404" s="29"/>
      <c r="L404" s="33">
        <v>4375</v>
      </c>
      <c r="M404" s="34">
        <f t="shared" si="50"/>
        <v>4965.625</v>
      </c>
      <c r="N404" s="40">
        <f t="shared" si="49"/>
        <v>3985.625</v>
      </c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7">
        <f t="shared" si="51"/>
        <v>3</v>
      </c>
      <c r="AB404" s="38">
        <f t="shared" si="52"/>
        <v>4442.09</v>
      </c>
      <c r="AC404" s="38">
        <f t="shared" si="53"/>
        <v>4442.09</v>
      </c>
      <c r="AD404" s="39">
        <f t="shared" si="54"/>
        <v>11.108104326393962</v>
      </c>
    </row>
    <row r="405" spans="1:30" x14ac:dyDescent="0.2">
      <c r="A405" s="27">
        <v>388</v>
      </c>
      <c r="B405" s="28" t="s">
        <v>841</v>
      </c>
      <c r="C405" s="28" t="s">
        <v>842</v>
      </c>
      <c r="D405" s="28" t="s">
        <v>67</v>
      </c>
      <c r="E405" s="29">
        <v>1</v>
      </c>
      <c r="F405" s="30"/>
      <c r="G405" s="29"/>
      <c r="H405" s="31"/>
      <c r="I405" s="31"/>
      <c r="J405" s="32">
        <v>1.0379</v>
      </c>
      <c r="K405" s="29"/>
      <c r="L405" s="33">
        <v>432</v>
      </c>
      <c r="M405" s="34">
        <f t="shared" si="50"/>
        <v>490.32</v>
      </c>
      <c r="N405" s="40">
        <f t="shared" si="49"/>
        <v>393.55200000000002</v>
      </c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7">
        <f t="shared" si="51"/>
        <v>3</v>
      </c>
      <c r="AB405" s="38">
        <f t="shared" si="52"/>
        <v>438.63</v>
      </c>
      <c r="AC405" s="38">
        <f t="shared" si="53"/>
        <v>438.63</v>
      </c>
      <c r="AD405" s="39">
        <f t="shared" si="54"/>
        <v>11.107969049920468</v>
      </c>
    </row>
    <row r="406" spans="1:30" x14ac:dyDescent="0.2">
      <c r="A406" s="27">
        <v>389</v>
      </c>
      <c r="B406" s="28" t="s">
        <v>843</v>
      </c>
      <c r="C406" s="28" t="s">
        <v>844</v>
      </c>
      <c r="D406" s="28" t="s">
        <v>67</v>
      </c>
      <c r="E406" s="29">
        <v>1</v>
      </c>
      <c r="F406" s="30"/>
      <c r="G406" s="29"/>
      <c r="H406" s="31"/>
      <c r="I406" s="31"/>
      <c r="J406" s="32">
        <v>1.0379</v>
      </c>
      <c r="K406" s="29"/>
      <c r="L406" s="33">
        <v>892</v>
      </c>
      <c r="M406" s="34">
        <f t="shared" si="50"/>
        <v>1012.42</v>
      </c>
      <c r="N406" s="40">
        <f t="shared" si="49"/>
        <v>812.61199999999997</v>
      </c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7">
        <f t="shared" si="51"/>
        <v>3</v>
      </c>
      <c r="AB406" s="38">
        <f t="shared" si="52"/>
        <v>905.68000000000006</v>
      </c>
      <c r="AC406" s="38">
        <f t="shared" si="53"/>
        <v>905.68000000000006</v>
      </c>
      <c r="AD406" s="39">
        <f t="shared" si="54"/>
        <v>11.108088290870407</v>
      </c>
    </row>
    <row r="407" spans="1:30" x14ac:dyDescent="0.2">
      <c r="A407" s="27">
        <v>390</v>
      </c>
      <c r="B407" s="28" t="s">
        <v>845</v>
      </c>
      <c r="C407" s="28" t="s">
        <v>846</v>
      </c>
      <c r="D407" s="28" t="s">
        <v>67</v>
      </c>
      <c r="E407" s="29">
        <v>1</v>
      </c>
      <c r="F407" s="30"/>
      <c r="G407" s="29"/>
      <c r="H407" s="31"/>
      <c r="I407" s="31"/>
      <c r="J407" s="32">
        <v>1.0379</v>
      </c>
      <c r="K407" s="29"/>
      <c r="L407" s="33">
        <v>667</v>
      </c>
      <c r="M407" s="34">
        <f t="shared" si="50"/>
        <v>757.04499999999996</v>
      </c>
      <c r="N407" s="40">
        <f t="shared" si="49"/>
        <v>607.63699999999994</v>
      </c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7">
        <f t="shared" si="51"/>
        <v>3</v>
      </c>
      <c r="AB407" s="38">
        <f t="shared" si="52"/>
        <v>677.23</v>
      </c>
      <c r="AC407" s="38">
        <f t="shared" si="53"/>
        <v>677.23</v>
      </c>
      <c r="AD407" s="39">
        <f t="shared" si="54"/>
        <v>11.108077257974248</v>
      </c>
    </row>
    <row r="408" spans="1:30" x14ac:dyDescent="0.2">
      <c r="A408" s="27">
        <v>391</v>
      </c>
      <c r="B408" s="28" t="s">
        <v>847</v>
      </c>
      <c r="C408" s="28" t="s">
        <v>848</v>
      </c>
      <c r="D408" s="28" t="s">
        <v>67</v>
      </c>
      <c r="E408" s="29">
        <v>1</v>
      </c>
      <c r="F408" s="30"/>
      <c r="G408" s="29"/>
      <c r="H408" s="31"/>
      <c r="I408" s="31"/>
      <c r="J408" s="32">
        <v>1.0379</v>
      </c>
      <c r="K408" s="29"/>
      <c r="L408" s="33">
        <v>4895</v>
      </c>
      <c r="M408" s="34">
        <f t="shared" si="50"/>
        <v>5555.8249999999998</v>
      </c>
      <c r="N408" s="40">
        <f t="shared" si="49"/>
        <v>4459.3450000000003</v>
      </c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7">
        <f t="shared" si="51"/>
        <v>3</v>
      </c>
      <c r="AB408" s="38">
        <f t="shared" si="52"/>
        <v>4970.0600000000004</v>
      </c>
      <c r="AC408" s="38">
        <f t="shared" si="53"/>
        <v>4970.0600000000004</v>
      </c>
      <c r="AD408" s="39">
        <f t="shared" si="54"/>
        <v>11.108113547382176</v>
      </c>
    </row>
    <row r="409" spans="1:30" x14ac:dyDescent="0.2">
      <c r="A409" s="27">
        <v>392</v>
      </c>
      <c r="B409" s="28" t="s">
        <v>849</v>
      </c>
      <c r="C409" s="28" t="s">
        <v>850</v>
      </c>
      <c r="D409" s="28" t="s">
        <v>67</v>
      </c>
      <c r="E409" s="29">
        <v>1</v>
      </c>
      <c r="F409" s="30"/>
      <c r="G409" s="29"/>
      <c r="H409" s="31"/>
      <c r="I409" s="31"/>
      <c r="J409" s="32">
        <v>1.0379</v>
      </c>
      <c r="K409" s="29"/>
      <c r="L409" s="33">
        <v>3985</v>
      </c>
      <c r="M409" s="34">
        <f t="shared" si="50"/>
        <v>4522.9750000000004</v>
      </c>
      <c r="N409" s="40">
        <f t="shared" si="49"/>
        <v>3630.335</v>
      </c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7">
        <f t="shared" si="51"/>
        <v>3</v>
      </c>
      <c r="AB409" s="38">
        <f t="shared" si="52"/>
        <v>4046.11</v>
      </c>
      <c r="AC409" s="38">
        <f t="shared" si="53"/>
        <v>4046.11</v>
      </c>
      <c r="AD409" s="39">
        <f t="shared" si="54"/>
        <v>11.108102694854608</v>
      </c>
    </row>
    <row r="410" spans="1:30" x14ac:dyDescent="0.2">
      <c r="A410" s="27">
        <v>393</v>
      </c>
      <c r="B410" s="28" t="s">
        <v>851</v>
      </c>
      <c r="C410" s="28" t="s">
        <v>852</v>
      </c>
      <c r="D410" s="28" t="s">
        <v>67</v>
      </c>
      <c r="E410" s="29">
        <v>1</v>
      </c>
      <c r="F410" s="30"/>
      <c r="G410" s="29"/>
      <c r="H410" s="31"/>
      <c r="I410" s="31"/>
      <c r="J410" s="32">
        <v>1.0379</v>
      </c>
      <c r="K410" s="29"/>
      <c r="L410" s="33">
        <v>1345</v>
      </c>
      <c r="M410" s="34">
        <f t="shared" si="50"/>
        <v>1526.575</v>
      </c>
      <c r="N410" s="40">
        <f t="shared" si="49"/>
        <v>1225.2950000000001</v>
      </c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7">
        <f t="shared" si="51"/>
        <v>3</v>
      </c>
      <c r="AB410" s="38">
        <f t="shared" si="52"/>
        <v>1365.63</v>
      </c>
      <c r="AC410" s="38">
        <f t="shared" si="53"/>
        <v>1365.63</v>
      </c>
      <c r="AD410" s="39">
        <f t="shared" si="54"/>
        <v>11.108066770317611</v>
      </c>
    </row>
    <row r="411" spans="1:30" x14ac:dyDescent="0.2">
      <c r="A411" s="27">
        <v>394</v>
      </c>
      <c r="B411" s="28" t="s">
        <v>853</v>
      </c>
      <c r="C411" s="28" t="s">
        <v>854</v>
      </c>
      <c r="D411" s="28" t="s">
        <v>67</v>
      </c>
      <c r="E411" s="29">
        <v>1</v>
      </c>
      <c r="F411" s="30"/>
      <c r="G411" s="29"/>
      <c r="H411" s="31"/>
      <c r="I411" s="31"/>
      <c r="J411" s="32">
        <v>1.0379</v>
      </c>
      <c r="K411" s="29"/>
      <c r="L411" s="33">
        <v>32084</v>
      </c>
      <c r="M411" s="34">
        <f t="shared" si="50"/>
        <v>36415.339999999997</v>
      </c>
      <c r="N411" s="40">
        <f t="shared" si="49"/>
        <v>29228.524000000001</v>
      </c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7">
        <f t="shared" si="51"/>
        <v>3</v>
      </c>
      <c r="AB411" s="38">
        <f t="shared" si="52"/>
        <v>32575.96</v>
      </c>
      <c r="AC411" s="38">
        <f t="shared" si="53"/>
        <v>32575.96</v>
      </c>
      <c r="AD411" s="39">
        <f t="shared" si="54"/>
        <v>11.108119178786319</v>
      </c>
    </row>
    <row r="412" spans="1:30" x14ac:dyDescent="0.2">
      <c r="A412" s="27">
        <v>395</v>
      </c>
      <c r="B412" s="28" t="s">
        <v>855</v>
      </c>
      <c r="C412" s="28" t="s">
        <v>856</v>
      </c>
      <c r="D412" s="28" t="s">
        <v>67</v>
      </c>
      <c r="E412" s="29">
        <v>1</v>
      </c>
      <c r="F412" s="30"/>
      <c r="G412" s="29"/>
      <c r="H412" s="31"/>
      <c r="I412" s="31"/>
      <c r="J412" s="32">
        <v>1.0379</v>
      </c>
      <c r="K412" s="29"/>
      <c r="L412" s="33">
        <v>225</v>
      </c>
      <c r="M412" s="34">
        <f t="shared" si="50"/>
        <v>255.375</v>
      </c>
      <c r="N412" s="40">
        <f t="shared" si="49"/>
        <v>204.97499999999999</v>
      </c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7">
        <f t="shared" si="51"/>
        <v>3</v>
      </c>
      <c r="AB412" s="38">
        <f t="shared" si="52"/>
        <v>228.45000000000002</v>
      </c>
      <c r="AC412" s="38">
        <f t="shared" si="53"/>
        <v>228.45000000000002</v>
      </c>
      <c r="AD412" s="39">
        <f t="shared" si="54"/>
        <v>11.108120997406926</v>
      </c>
    </row>
    <row r="413" spans="1:30" x14ac:dyDescent="0.2">
      <c r="A413" s="27">
        <v>396</v>
      </c>
      <c r="B413" s="28" t="s">
        <v>857</v>
      </c>
      <c r="C413" s="28" t="s">
        <v>858</v>
      </c>
      <c r="D413" s="28" t="s">
        <v>67</v>
      </c>
      <c r="E413" s="29">
        <v>1</v>
      </c>
      <c r="F413" s="30"/>
      <c r="G413" s="29"/>
      <c r="H413" s="31"/>
      <c r="I413" s="31"/>
      <c r="J413" s="32">
        <v>1.0379</v>
      </c>
      <c r="K413" s="29"/>
      <c r="L413" s="33">
        <v>189</v>
      </c>
      <c r="M413" s="34">
        <f t="shared" si="50"/>
        <v>214.51499999999999</v>
      </c>
      <c r="N413" s="40">
        <f t="shared" si="49"/>
        <v>172.179</v>
      </c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7">
        <f t="shared" si="51"/>
        <v>3</v>
      </c>
      <c r="AB413" s="38">
        <f t="shared" si="52"/>
        <v>191.9</v>
      </c>
      <c r="AC413" s="38">
        <f t="shared" si="53"/>
        <v>191.9</v>
      </c>
      <c r="AD413" s="39">
        <f t="shared" si="54"/>
        <v>11.108005227516383</v>
      </c>
    </row>
    <row r="414" spans="1:30" x14ac:dyDescent="0.2">
      <c r="A414" s="27">
        <v>397</v>
      </c>
      <c r="B414" s="28" t="s">
        <v>859</v>
      </c>
      <c r="C414" s="28" t="s">
        <v>860</v>
      </c>
      <c r="D414" s="28" t="s">
        <v>67</v>
      </c>
      <c r="E414" s="29">
        <v>1</v>
      </c>
      <c r="F414" s="30"/>
      <c r="G414" s="29"/>
      <c r="H414" s="31"/>
      <c r="I414" s="31"/>
      <c r="J414" s="32">
        <v>1.0379</v>
      </c>
      <c r="K414" s="29"/>
      <c r="L414" s="33">
        <v>8125</v>
      </c>
      <c r="M414" s="34">
        <f t="shared" si="50"/>
        <v>9221.875</v>
      </c>
      <c r="N414" s="40">
        <f t="shared" si="49"/>
        <v>7401.875</v>
      </c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7">
        <f t="shared" si="51"/>
        <v>3</v>
      </c>
      <c r="AB414" s="38">
        <f t="shared" si="52"/>
        <v>8249.59</v>
      </c>
      <c r="AC414" s="38">
        <f t="shared" si="53"/>
        <v>8249.59</v>
      </c>
      <c r="AD414" s="39">
        <f t="shared" si="54"/>
        <v>11.108112020701419</v>
      </c>
    </row>
    <row r="415" spans="1:30" x14ac:dyDescent="0.2">
      <c r="A415" s="27">
        <v>398</v>
      </c>
      <c r="B415" s="28" t="s">
        <v>861</v>
      </c>
      <c r="C415" s="28" t="s">
        <v>862</v>
      </c>
      <c r="D415" s="28" t="s">
        <v>67</v>
      </c>
      <c r="E415" s="29">
        <v>1</v>
      </c>
      <c r="F415" s="30"/>
      <c r="G415" s="29"/>
      <c r="H415" s="31"/>
      <c r="I415" s="31"/>
      <c r="J415" s="32">
        <v>1.0379</v>
      </c>
      <c r="K415" s="29"/>
      <c r="L415" s="33">
        <v>2416</v>
      </c>
      <c r="M415" s="34">
        <f t="shared" si="50"/>
        <v>2742.16</v>
      </c>
      <c r="N415" s="40">
        <f t="shared" si="49"/>
        <v>2200.9760000000001</v>
      </c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7">
        <f t="shared" si="51"/>
        <v>3</v>
      </c>
      <c r="AB415" s="38">
        <f t="shared" si="52"/>
        <v>2453.0500000000002</v>
      </c>
      <c r="AC415" s="38">
        <f t="shared" si="53"/>
        <v>2453.0500000000002</v>
      </c>
      <c r="AD415" s="39">
        <f t="shared" si="54"/>
        <v>11.108099865388418</v>
      </c>
    </row>
    <row r="416" spans="1:30" x14ac:dyDescent="0.2">
      <c r="A416" s="27">
        <v>399</v>
      </c>
      <c r="B416" s="28" t="s">
        <v>863</v>
      </c>
      <c r="C416" s="28" t="s">
        <v>864</v>
      </c>
      <c r="D416" s="28" t="s">
        <v>67</v>
      </c>
      <c r="E416" s="29">
        <v>1</v>
      </c>
      <c r="F416" s="30"/>
      <c r="G416" s="29"/>
      <c r="H416" s="31"/>
      <c r="I416" s="31"/>
      <c r="J416" s="32">
        <v>1.0379</v>
      </c>
      <c r="K416" s="29"/>
      <c r="L416" s="33">
        <v>2166</v>
      </c>
      <c r="M416" s="34">
        <f t="shared" si="50"/>
        <v>2458.41</v>
      </c>
      <c r="N416" s="40">
        <f t="shared" si="49"/>
        <v>1973.2259999999999</v>
      </c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7">
        <f t="shared" si="51"/>
        <v>3</v>
      </c>
      <c r="AB416" s="38">
        <f t="shared" si="52"/>
        <v>2199.2200000000003</v>
      </c>
      <c r="AC416" s="38">
        <f t="shared" si="53"/>
        <v>2199.2200000000003</v>
      </c>
      <c r="AD416" s="39">
        <f t="shared" si="54"/>
        <v>11.108080589913369</v>
      </c>
    </row>
    <row r="417" spans="1:30" x14ac:dyDescent="0.2">
      <c r="A417" s="27">
        <v>400</v>
      </c>
      <c r="B417" s="28" t="s">
        <v>865</v>
      </c>
      <c r="C417" s="28" t="s">
        <v>866</v>
      </c>
      <c r="D417" s="28" t="s">
        <v>67</v>
      </c>
      <c r="E417" s="29">
        <v>1</v>
      </c>
      <c r="F417" s="30"/>
      <c r="G417" s="29"/>
      <c r="H417" s="31"/>
      <c r="I417" s="31"/>
      <c r="J417" s="32">
        <v>1.0379</v>
      </c>
      <c r="K417" s="29"/>
      <c r="L417" s="33">
        <v>761</v>
      </c>
      <c r="M417" s="34">
        <f t="shared" si="50"/>
        <v>863.73500000000001</v>
      </c>
      <c r="N417" s="40">
        <f t="shared" si="49"/>
        <v>693.27099999999996</v>
      </c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7">
        <f t="shared" si="51"/>
        <v>3</v>
      </c>
      <c r="AB417" s="38">
        <f t="shared" si="52"/>
        <v>772.67000000000007</v>
      </c>
      <c r="AC417" s="38">
        <f t="shared" si="53"/>
        <v>772.67000000000007</v>
      </c>
      <c r="AD417" s="39">
        <f t="shared" si="54"/>
        <v>11.108101829032337</v>
      </c>
    </row>
    <row r="418" spans="1:30" x14ac:dyDescent="0.2">
      <c r="A418" s="27">
        <v>401</v>
      </c>
      <c r="B418" s="28" t="s">
        <v>867</v>
      </c>
      <c r="C418" s="28" t="s">
        <v>868</v>
      </c>
      <c r="D418" s="28" t="s">
        <v>67</v>
      </c>
      <c r="E418" s="29">
        <v>1</v>
      </c>
      <c r="F418" s="30"/>
      <c r="G418" s="29"/>
      <c r="H418" s="31"/>
      <c r="I418" s="31"/>
      <c r="J418" s="32">
        <v>1.0379</v>
      </c>
      <c r="K418" s="29"/>
      <c r="L418" s="33">
        <v>62</v>
      </c>
      <c r="M418" s="34">
        <f t="shared" si="50"/>
        <v>70.37</v>
      </c>
      <c r="N418" s="40">
        <f t="shared" si="49"/>
        <v>56.481999999999999</v>
      </c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7">
        <f t="shared" si="51"/>
        <v>3</v>
      </c>
      <c r="AB418" s="38">
        <f t="shared" si="52"/>
        <v>62.96</v>
      </c>
      <c r="AC418" s="38">
        <f t="shared" si="53"/>
        <v>62.96</v>
      </c>
      <c r="AD418" s="39">
        <f t="shared" si="54"/>
        <v>11.106474304332348</v>
      </c>
    </row>
    <row r="419" spans="1:30" x14ac:dyDescent="0.2">
      <c r="A419" s="27">
        <v>402</v>
      </c>
      <c r="B419" s="28" t="s">
        <v>869</v>
      </c>
      <c r="C419" s="28" t="s">
        <v>870</v>
      </c>
      <c r="D419" s="28" t="s">
        <v>67</v>
      </c>
      <c r="E419" s="29">
        <v>1</v>
      </c>
      <c r="F419" s="30"/>
      <c r="G419" s="29"/>
      <c r="H419" s="31"/>
      <c r="I419" s="31"/>
      <c r="J419" s="32">
        <v>1.0379</v>
      </c>
      <c r="K419" s="29"/>
      <c r="L419" s="33">
        <v>301</v>
      </c>
      <c r="M419" s="34">
        <f t="shared" si="50"/>
        <v>341.63499999999999</v>
      </c>
      <c r="N419" s="40">
        <f t="shared" si="49"/>
        <v>274.21100000000001</v>
      </c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7">
        <f t="shared" si="51"/>
        <v>3</v>
      </c>
      <c r="AB419" s="38">
        <f t="shared" si="52"/>
        <v>305.62</v>
      </c>
      <c r="AC419" s="38">
        <f t="shared" si="53"/>
        <v>305.62</v>
      </c>
      <c r="AD419" s="39">
        <f t="shared" si="54"/>
        <v>11.107951381877875</v>
      </c>
    </row>
    <row r="420" spans="1:30" x14ac:dyDescent="0.2">
      <c r="A420" s="27">
        <v>403</v>
      </c>
      <c r="B420" s="28" t="s">
        <v>871</v>
      </c>
      <c r="C420" s="28" t="s">
        <v>872</v>
      </c>
      <c r="D420" s="28" t="s">
        <v>67</v>
      </c>
      <c r="E420" s="29">
        <v>1</v>
      </c>
      <c r="F420" s="30"/>
      <c r="G420" s="29"/>
      <c r="H420" s="31"/>
      <c r="I420" s="31"/>
      <c r="J420" s="32">
        <v>1.0379</v>
      </c>
      <c r="K420" s="29"/>
      <c r="L420" s="33">
        <v>334</v>
      </c>
      <c r="M420" s="34">
        <f t="shared" si="50"/>
        <v>379.09000000000003</v>
      </c>
      <c r="N420" s="40">
        <f t="shared" si="49"/>
        <v>304.274</v>
      </c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7">
        <f t="shared" si="51"/>
        <v>3</v>
      </c>
      <c r="AB420" s="38">
        <f t="shared" si="52"/>
        <v>339.13</v>
      </c>
      <c r="AC420" s="38">
        <f t="shared" si="53"/>
        <v>339.13</v>
      </c>
      <c r="AD420" s="39">
        <f t="shared" si="54"/>
        <v>11.107837122839724</v>
      </c>
    </row>
    <row r="421" spans="1:30" x14ac:dyDescent="0.2">
      <c r="A421" s="27">
        <v>404</v>
      </c>
      <c r="B421" s="28" t="s">
        <v>873</v>
      </c>
      <c r="C421" s="28" t="s">
        <v>874</v>
      </c>
      <c r="D421" s="28" t="s">
        <v>67</v>
      </c>
      <c r="E421" s="29">
        <v>1</v>
      </c>
      <c r="F421" s="30"/>
      <c r="G421" s="29"/>
      <c r="H421" s="31"/>
      <c r="I421" s="31"/>
      <c r="J421" s="32">
        <v>1.0379</v>
      </c>
      <c r="K421" s="29"/>
      <c r="L421" s="33">
        <v>45</v>
      </c>
      <c r="M421" s="34">
        <f t="shared" si="50"/>
        <v>51.075000000000003</v>
      </c>
      <c r="N421" s="40">
        <f t="shared" si="49"/>
        <v>40.994999999999997</v>
      </c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7">
        <f t="shared" si="51"/>
        <v>3</v>
      </c>
      <c r="AB421" s="38">
        <f t="shared" si="52"/>
        <v>45.69</v>
      </c>
      <c r="AC421" s="38">
        <f t="shared" si="53"/>
        <v>45.69</v>
      </c>
      <c r="AD421" s="39">
        <f t="shared" si="54"/>
        <v>11.108120997406932</v>
      </c>
    </row>
    <row r="422" spans="1:30" x14ac:dyDescent="0.2">
      <c r="A422" s="27">
        <v>405</v>
      </c>
      <c r="B422" s="28" t="s">
        <v>875</v>
      </c>
      <c r="C422" s="28" t="s">
        <v>876</v>
      </c>
      <c r="D422" s="28" t="s">
        <v>67</v>
      </c>
      <c r="E422" s="29">
        <v>1</v>
      </c>
      <c r="F422" s="30"/>
      <c r="G422" s="29"/>
      <c r="H422" s="31"/>
      <c r="I422" s="31"/>
      <c r="J422" s="32">
        <v>1.0379</v>
      </c>
      <c r="K422" s="29"/>
      <c r="L422" s="33">
        <v>17</v>
      </c>
      <c r="M422" s="34">
        <f t="shared" si="50"/>
        <v>19.295000000000002</v>
      </c>
      <c r="N422" s="40">
        <f t="shared" si="49"/>
        <v>15.487</v>
      </c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7">
        <f t="shared" si="51"/>
        <v>3</v>
      </c>
      <c r="AB422" s="38">
        <f t="shared" si="52"/>
        <v>17.27</v>
      </c>
      <c r="AC422" s="38">
        <f t="shared" si="53"/>
        <v>17.27</v>
      </c>
      <c r="AD422" s="39">
        <f t="shared" si="54"/>
        <v>11.102117766603472</v>
      </c>
    </row>
    <row r="423" spans="1:30" x14ac:dyDescent="0.2">
      <c r="A423" s="27">
        <v>406</v>
      </c>
      <c r="B423" s="28" t="s">
        <v>877</v>
      </c>
      <c r="C423" s="28" t="s">
        <v>878</v>
      </c>
      <c r="D423" s="28" t="s">
        <v>67</v>
      </c>
      <c r="E423" s="29">
        <v>1</v>
      </c>
      <c r="F423" s="30"/>
      <c r="G423" s="29"/>
      <c r="H423" s="31"/>
      <c r="I423" s="31"/>
      <c r="J423" s="32">
        <v>1.0379</v>
      </c>
      <c r="K423" s="29"/>
      <c r="L423" s="33">
        <v>231</v>
      </c>
      <c r="M423" s="34">
        <f t="shared" si="50"/>
        <v>262.185</v>
      </c>
      <c r="N423" s="40">
        <f t="shared" si="49"/>
        <v>210.441</v>
      </c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7">
        <f t="shared" si="51"/>
        <v>3</v>
      </c>
      <c r="AB423" s="38">
        <f t="shared" si="52"/>
        <v>234.55</v>
      </c>
      <c r="AC423" s="38">
        <f t="shared" si="53"/>
        <v>234.55</v>
      </c>
      <c r="AD423" s="39">
        <f t="shared" si="54"/>
        <v>11.107742123103028</v>
      </c>
    </row>
    <row r="424" spans="1:30" x14ac:dyDescent="0.2">
      <c r="A424" s="27">
        <v>407</v>
      </c>
      <c r="B424" s="28" t="s">
        <v>879</v>
      </c>
      <c r="C424" s="28" t="s">
        <v>880</v>
      </c>
      <c r="D424" s="28" t="s">
        <v>67</v>
      </c>
      <c r="E424" s="29">
        <v>1</v>
      </c>
      <c r="F424" s="30"/>
      <c r="G424" s="29"/>
      <c r="H424" s="31"/>
      <c r="I424" s="31"/>
      <c r="J424" s="32">
        <v>1.0379</v>
      </c>
      <c r="K424" s="29"/>
      <c r="L424" s="33">
        <v>2450</v>
      </c>
      <c r="M424" s="34">
        <f t="shared" si="50"/>
        <v>2780.75</v>
      </c>
      <c r="N424" s="40">
        <f t="shared" si="49"/>
        <v>2231.9499999999998</v>
      </c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7">
        <f t="shared" si="51"/>
        <v>3</v>
      </c>
      <c r="AB424" s="38">
        <f t="shared" si="52"/>
        <v>2487.5700000000002</v>
      </c>
      <c r="AC424" s="38">
        <f t="shared" si="53"/>
        <v>2487.5700000000002</v>
      </c>
      <c r="AD424" s="39">
        <f t="shared" si="54"/>
        <v>11.108106112571532</v>
      </c>
    </row>
    <row r="425" spans="1:30" x14ac:dyDescent="0.2">
      <c r="A425" s="27">
        <v>408</v>
      </c>
      <c r="B425" s="28" t="s">
        <v>881</v>
      </c>
      <c r="C425" s="28" t="s">
        <v>882</v>
      </c>
      <c r="D425" s="28" t="s">
        <v>67</v>
      </c>
      <c r="E425" s="29">
        <v>1</v>
      </c>
      <c r="F425" s="30"/>
      <c r="G425" s="29"/>
      <c r="H425" s="31"/>
      <c r="I425" s="31"/>
      <c r="J425" s="32">
        <v>1.0379</v>
      </c>
      <c r="K425" s="29"/>
      <c r="L425" s="33">
        <v>726</v>
      </c>
      <c r="M425" s="34">
        <f t="shared" si="50"/>
        <v>824.01</v>
      </c>
      <c r="N425" s="40">
        <f t="shared" si="49"/>
        <v>661.38599999999997</v>
      </c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7">
        <f t="shared" si="51"/>
        <v>3</v>
      </c>
      <c r="AB425" s="38">
        <f t="shared" si="52"/>
        <v>737.14</v>
      </c>
      <c r="AC425" s="38">
        <f t="shared" si="53"/>
        <v>737.14</v>
      </c>
      <c r="AD425" s="39">
        <f t="shared" si="54"/>
        <v>11.108000443688534</v>
      </c>
    </row>
    <row r="426" spans="1:30" x14ac:dyDescent="0.2">
      <c r="A426" s="27">
        <v>409</v>
      </c>
      <c r="B426" s="28" t="s">
        <v>883</v>
      </c>
      <c r="C426" s="28" t="s">
        <v>884</v>
      </c>
      <c r="D426" s="28" t="s">
        <v>67</v>
      </c>
      <c r="E426" s="29">
        <v>1</v>
      </c>
      <c r="F426" s="30"/>
      <c r="G426" s="29"/>
      <c r="H426" s="31"/>
      <c r="I426" s="31"/>
      <c r="J426" s="32">
        <v>1.0379</v>
      </c>
      <c r="K426" s="29"/>
      <c r="L426" s="33">
        <v>220</v>
      </c>
      <c r="M426" s="34">
        <f t="shared" si="50"/>
        <v>249.7</v>
      </c>
      <c r="N426" s="40">
        <f t="shared" si="49"/>
        <v>200.42</v>
      </c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7">
        <f t="shared" si="51"/>
        <v>3</v>
      </c>
      <c r="AB426" s="38">
        <f t="shared" si="52"/>
        <v>223.38</v>
      </c>
      <c r="AC426" s="38">
        <f t="shared" si="53"/>
        <v>223.38</v>
      </c>
      <c r="AD426" s="39">
        <f t="shared" si="54"/>
        <v>11.107789480977601</v>
      </c>
    </row>
    <row r="427" spans="1:30" x14ac:dyDescent="0.2">
      <c r="A427" s="27">
        <v>410</v>
      </c>
      <c r="B427" s="28" t="s">
        <v>885</v>
      </c>
      <c r="C427" s="28" t="s">
        <v>886</v>
      </c>
      <c r="D427" s="28" t="s">
        <v>67</v>
      </c>
      <c r="E427" s="29">
        <v>1</v>
      </c>
      <c r="F427" s="30"/>
      <c r="G427" s="29"/>
      <c r="H427" s="31"/>
      <c r="I427" s="31"/>
      <c r="J427" s="32">
        <v>1.0379</v>
      </c>
      <c r="K427" s="29"/>
      <c r="L427" s="33">
        <v>367</v>
      </c>
      <c r="M427" s="34">
        <f t="shared" si="50"/>
        <v>416.54500000000002</v>
      </c>
      <c r="N427" s="40">
        <f t="shared" si="49"/>
        <v>334.33699999999999</v>
      </c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7">
        <f t="shared" si="51"/>
        <v>3</v>
      </c>
      <c r="AB427" s="38">
        <f t="shared" si="52"/>
        <v>372.63</v>
      </c>
      <c r="AC427" s="38">
        <f t="shared" si="53"/>
        <v>372.63</v>
      </c>
      <c r="AD427" s="39">
        <f t="shared" si="54"/>
        <v>11.108041503925479</v>
      </c>
    </row>
    <row r="428" spans="1:30" x14ac:dyDescent="0.2">
      <c r="A428" s="27">
        <v>411</v>
      </c>
      <c r="B428" s="28" t="s">
        <v>887</v>
      </c>
      <c r="C428" s="28" t="s">
        <v>888</v>
      </c>
      <c r="D428" s="28" t="s">
        <v>67</v>
      </c>
      <c r="E428" s="29">
        <v>1</v>
      </c>
      <c r="F428" s="30"/>
      <c r="G428" s="29"/>
      <c r="H428" s="31"/>
      <c r="I428" s="31"/>
      <c r="J428" s="32">
        <v>1.0379</v>
      </c>
      <c r="K428" s="29"/>
      <c r="L428" s="33">
        <v>240</v>
      </c>
      <c r="M428" s="34">
        <f t="shared" si="50"/>
        <v>272.39999999999998</v>
      </c>
      <c r="N428" s="40">
        <f t="shared" si="49"/>
        <v>218.64</v>
      </c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7">
        <f t="shared" si="51"/>
        <v>3</v>
      </c>
      <c r="AB428" s="38">
        <f t="shared" si="52"/>
        <v>243.68</v>
      </c>
      <c r="AC428" s="38">
        <f t="shared" si="53"/>
        <v>243.68</v>
      </c>
      <c r="AD428" s="39">
        <f t="shared" si="54"/>
        <v>11.108120997406926</v>
      </c>
    </row>
    <row r="429" spans="1:30" x14ac:dyDescent="0.2">
      <c r="A429" s="27">
        <v>412</v>
      </c>
      <c r="B429" s="28" t="s">
        <v>889</v>
      </c>
      <c r="C429" s="28" t="s">
        <v>890</v>
      </c>
      <c r="D429" s="28" t="s">
        <v>67</v>
      </c>
      <c r="E429" s="29">
        <v>1</v>
      </c>
      <c r="F429" s="30"/>
      <c r="G429" s="29"/>
      <c r="H429" s="31"/>
      <c r="I429" s="31"/>
      <c r="J429" s="32">
        <v>1.0379</v>
      </c>
      <c r="K429" s="29"/>
      <c r="L429" s="33">
        <v>339</v>
      </c>
      <c r="M429" s="34">
        <f t="shared" si="50"/>
        <v>384.76499999999999</v>
      </c>
      <c r="N429" s="40">
        <f t="shared" si="49"/>
        <v>308.82900000000001</v>
      </c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7">
        <f t="shared" si="51"/>
        <v>3</v>
      </c>
      <c r="AB429" s="38">
        <f t="shared" si="52"/>
        <v>344.2</v>
      </c>
      <c r="AC429" s="38">
        <f t="shared" si="53"/>
        <v>344.2</v>
      </c>
      <c r="AD429" s="39">
        <f t="shared" si="54"/>
        <v>11.108056452834017</v>
      </c>
    </row>
    <row r="430" spans="1:30" x14ac:dyDescent="0.2">
      <c r="A430" s="27">
        <v>413</v>
      </c>
      <c r="B430" s="28" t="s">
        <v>891</v>
      </c>
      <c r="C430" s="28" t="s">
        <v>892</v>
      </c>
      <c r="D430" s="28" t="s">
        <v>67</v>
      </c>
      <c r="E430" s="29">
        <v>1</v>
      </c>
      <c r="F430" s="30"/>
      <c r="G430" s="29"/>
      <c r="H430" s="31"/>
      <c r="I430" s="31"/>
      <c r="J430" s="32">
        <v>1.0379</v>
      </c>
      <c r="K430" s="29"/>
      <c r="L430" s="33">
        <v>24</v>
      </c>
      <c r="M430" s="34">
        <f t="shared" si="50"/>
        <v>27.240000000000002</v>
      </c>
      <c r="N430" s="40">
        <f t="shared" si="49"/>
        <v>21.864000000000001</v>
      </c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7">
        <f t="shared" si="51"/>
        <v>3</v>
      </c>
      <c r="AB430" s="38">
        <f t="shared" si="52"/>
        <v>24.37</v>
      </c>
      <c r="AC430" s="38">
        <f t="shared" si="53"/>
        <v>24.37</v>
      </c>
      <c r="AD430" s="39">
        <f t="shared" si="54"/>
        <v>11.10720937483841</v>
      </c>
    </row>
    <row r="431" spans="1:30" x14ac:dyDescent="0.2">
      <c r="A431" s="27">
        <v>414</v>
      </c>
      <c r="B431" s="28" t="s">
        <v>893</v>
      </c>
      <c r="C431" s="28" t="s">
        <v>894</v>
      </c>
      <c r="D431" s="28" t="s">
        <v>67</v>
      </c>
      <c r="E431" s="29">
        <v>1</v>
      </c>
      <c r="F431" s="30"/>
      <c r="G431" s="29"/>
      <c r="H431" s="31"/>
      <c r="I431" s="31"/>
      <c r="J431" s="32">
        <v>1.0379</v>
      </c>
      <c r="K431" s="29"/>
      <c r="L431" s="33">
        <v>68</v>
      </c>
      <c r="M431" s="34">
        <v>79.2</v>
      </c>
      <c r="N431" s="40">
        <v>50</v>
      </c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7">
        <f t="shared" si="51"/>
        <v>3</v>
      </c>
      <c r="AB431" s="38">
        <f t="shared" si="52"/>
        <v>65.739999999999995</v>
      </c>
      <c r="AC431" s="38">
        <f t="shared" si="53"/>
        <v>65.739999999999995</v>
      </c>
      <c r="AD431" s="39">
        <f t="shared" si="54"/>
        <v>22.408537296207548</v>
      </c>
    </row>
    <row r="432" spans="1:30" x14ac:dyDescent="0.2">
      <c r="A432" s="27">
        <v>415</v>
      </c>
      <c r="B432" s="28" t="s">
        <v>895</v>
      </c>
      <c r="C432" s="28" t="s">
        <v>896</v>
      </c>
      <c r="D432" s="28" t="s">
        <v>67</v>
      </c>
      <c r="E432" s="29">
        <v>1</v>
      </c>
      <c r="F432" s="30"/>
      <c r="G432" s="29"/>
      <c r="H432" s="31"/>
      <c r="I432" s="31"/>
      <c r="J432" s="32">
        <v>1.0379</v>
      </c>
      <c r="K432" s="29"/>
      <c r="L432" s="33">
        <v>68</v>
      </c>
      <c r="M432" s="34">
        <f t="shared" ref="M432:M439" si="55">L432+L432*13.5%</f>
        <v>77.180000000000007</v>
      </c>
      <c r="N432" s="40">
        <f t="shared" ref="N432:N439" si="56">L432-L432*8.9%</f>
        <v>61.948</v>
      </c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7">
        <f t="shared" si="51"/>
        <v>3</v>
      </c>
      <c r="AB432" s="38">
        <f t="shared" si="52"/>
        <v>69.05</v>
      </c>
      <c r="AC432" s="38">
        <f t="shared" si="53"/>
        <v>69.05</v>
      </c>
      <c r="AD432" s="39">
        <f t="shared" si="54"/>
        <v>11.106941279029222</v>
      </c>
    </row>
    <row r="433" spans="1:30" x14ac:dyDescent="0.2">
      <c r="A433" s="27">
        <v>416</v>
      </c>
      <c r="B433" s="28" t="s">
        <v>897</v>
      </c>
      <c r="C433" s="28" t="s">
        <v>898</v>
      </c>
      <c r="D433" s="28" t="s">
        <v>67</v>
      </c>
      <c r="E433" s="29">
        <v>1</v>
      </c>
      <c r="F433" s="30"/>
      <c r="G433" s="29"/>
      <c r="H433" s="31"/>
      <c r="I433" s="31"/>
      <c r="J433" s="32">
        <v>1.0379</v>
      </c>
      <c r="K433" s="29"/>
      <c r="L433" s="33">
        <v>34</v>
      </c>
      <c r="M433" s="34">
        <f t="shared" si="55"/>
        <v>38.590000000000003</v>
      </c>
      <c r="N433" s="40">
        <f t="shared" si="56"/>
        <v>30.974</v>
      </c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7">
        <f t="shared" si="51"/>
        <v>3</v>
      </c>
      <c r="AB433" s="38">
        <f t="shared" si="52"/>
        <v>34.53</v>
      </c>
      <c r="AC433" s="38">
        <f t="shared" si="53"/>
        <v>34.53</v>
      </c>
      <c r="AD433" s="39">
        <f t="shared" si="54"/>
        <v>11.105332975919023</v>
      </c>
    </row>
    <row r="434" spans="1:30" x14ac:dyDescent="0.2">
      <c r="A434" s="27">
        <v>417</v>
      </c>
      <c r="B434" s="28" t="s">
        <v>899</v>
      </c>
      <c r="C434" s="28" t="s">
        <v>900</v>
      </c>
      <c r="D434" s="28" t="s">
        <v>67</v>
      </c>
      <c r="E434" s="29">
        <v>1</v>
      </c>
      <c r="F434" s="30"/>
      <c r="G434" s="29"/>
      <c r="H434" s="31"/>
      <c r="I434" s="31"/>
      <c r="J434" s="32">
        <v>1.0379</v>
      </c>
      <c r="K434" s="29"/>
      <c r="L434" s="33">
        <v>34</v>
      </c>
      <c r="M434" s="34">
        <f t="shared" si="55"/>
        <v>38.590000000000003</v>
      </c>
      <c r="N434" s="40">
        <f t="shared" si="56"/>
        <v>30.974</v>
      </c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7">
        <f t="shared" si="51"/>
        <v>3</v>
      </c>
      <c r="AB434" s="38">
        <f t="shared" si="52"/>
        <v>34.53</v>
      </c>
      <c r="AC434" s="38">
        <f t="shared" si="53"/>
        <v>34.53</v>
      </c>
      <c r="AD434" s="39">
        <f t="shared" si="54"/>
        <v>11.105332975919023</v>
      </c>
    </row>
    <row r="435" spans="1:30" x14ac:dyDescent="0.2">
      <c r="A435" s="27">
        <v>418</v>
      </c>
      <c r="B435" s="28" t="s">
        <v>901</v>
      </c>
      <c r="C435" s="28" t="s">
        <v>902</v>
      </c>
      <c r="D435" s="28" t="s">
        <v>67</v>
      </c>
      <c r="E435" s="29">
        <v>1</v>
      </c>
      <c r="F435" s="30"/>
      <c r="G435" s="29"/>
      <c r="H435" s="31"/>
      <c r="I435" s="31"/>
      <c r="J435" s="32">
        <v>1.0379</v>
      </c>
      <c r="K435" s="29"/>
      <c r="L435" s="33">
        <v>10375</v>
      </c>
      <c r="M435" s="34">
        <f t="shared" si="55"/>
        <v>11775.625</v>
      </c>
      <c r="N435" s="40">
        <f t="shared" si="56"/>
        <v>9451.625</v>
      </c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7">
        <f t="shared" si="51"/>
        <v>3</v>
      </c>
      <c r="AB435" s="38">
        <f t="shared" si="52"/>
        <v>10534.09</v>
      </c>
      <c r="AC435" s="38">
        <f t="shared" si="53"/>
        <v>10534.09</v>
      </c>
      <c r="AD435" s="39">
        <f t="shared" si="54"/>
        <v>11.1081139674556</v>
      </c>
    </row>
    <row r="436" spans="1:30" x14ac:dyDescent="0.2">
      <c r="A436" s="27">
        <v>419</v>
      </c>
      <c r="B436" s="28" t="s">
        <v>903</v>
      </c>
      <c r="C436" s="28" t="s">
        <v>904</v>
      </c>
      <c r="D436" s="28" t="s">
        <v>67</v>
      </c>
      <c r="E436" s="29">
        <v>1</v>
      </c>
      <c r="F436" s="30"/>
      <c r="G436" s="29"/>
      <c r="H436" s="31"/>
      <c r="I436" s="31"/>
      <c r="J436" s="32">
        <v>1.0379</v>
      </c>
      <c r="K436" s="29"/>
      <c r="L436" s="33">
        <v>22853</v>
      </c>
      <c r="M436" s="34">
        <f t="shared" si="55"/>
        <v>25938.154999999999</v>
      </c>
      <c r="N436" s="40">
        <f t="shared" si="56"/>
        <v>20819.082999999999</v>
      </c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7">
        <f t="shared" si="51"/>
        <v>3</v>
      </c>
      <c r="AB436" s="38">
        <f t="shared" si="52"/>
        <v>23203.420000000002</v>
      </c>
      <c r="AC436" s="38">
        <f t="shared" si="53"/>
        <v>23203.420000000002</v>
      </c>
      <c r="AD436" s="39">
        <f t="shared" si="54"/>
        <v>11.108117486736777</v>
      </c>
    </row>
    <row r="437" spans="1:30" x14ac:dyDescent="0.2">
      <c r="A437" s="27">
        <v>420</v>
      </c>
      <c r="B437" s="28" t="s">
        <v>905</v>
      </c>
      <c r="C437" s="28" t="s">
        <v>906</v>
      </c>
      <c r="D437" s="28" t="s">
        <v>67</v>
      </c>
      <c r="E437" s="29">
        <v>1</v>
      </c>
      <c r="F437" s="30"/>
      <c r="G437" s="29"/>
      <c r="H437" s="31"/>
      <c r="I437" s="31"/>
      <c r="J437" s="32">
        <v>1.0379</v>
      </c>
      <c r="K437" s="29"/>
      <c r="L437" s="33">
        <v>18251</v>
      </c>
      <c r="M437" s="34">
        <f t="shared" si="55"/>
        <v>20714.885000000002</v>
      </c>
      <c r="N437" s="40">
        <f t="shared" si="56"/>
        <v>16626.661</v>
      </c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7">
        <f t="shared" si="51"/>
        <v>3</v>
      </c>
      <c r="AB437" s="38">
        <f t="shared" si="52"/>
        <v>18530.850000000002</v>
      </c>
      <c r="AC437" s="38">
        <f t="shared" si="53"/>
        <v>18530.850000000002</v>
      </c>
      <c r="AD437" s="39">
        <f t="shared" si="54"/>
        <v>11.10812019815444</v>
      </c>
    </row>
    <row r="438" spans="1:30" x14ac:dyDescent="0.2">
      <c r="A438" s="27">
        <v>421</v>
      </c>
      <c r="B438" s="28" t="s">
        <v>907</v>
      </c>
      <c r="C438" s="28" t="s">
        <v>908</v>
      </c>
      <c r="D438" s="28" t="s">
        <v>67</v>
      </c>
      <c r="E438" s="29">
        <v>1</v>
      </c>
      <c r="F438" s="30"/>
      <c r="G438" s="29"/>
      <c r="H438" s="31"/>
      <c r="I438" s="31"/>
      <c r="J438" s="32">
        <v>1.0379</v>
      </c>
      <c r="K438" s="29"/>
      <c r="L438" s="33">
        <v>419</v>
      </c>
      <c r="M438" s="34">
        <f t="shared" si="55"/>
        <v>475.565</v>
      </c>
      <c r="N438" s="40">
        <f t="shared" si="56"/>
        <v>381.709</v>
      </c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7">
        <f t="shared" si="51"/>
        <v>3</v>
      </c>
      <c r="AB438" s="38">
        <f t="shared" si="52"/>
        <v>425.43</v>
      </c>
      <c r="AC438" s="38">
        <f t="shared" si="53"/>
        <v>425.43</v>
      </c>
      <c r="AD438" s="39">
        <f t="shared" si="54"/>
        <v>11.107981742272155</v>
      </c>
    </row>
    <row r="439" spans="1:30" x14ac:dyDescent="0.2">
      <c r="A439" s="27">
        <v>422</v>
      </c>
      <c r="B439" s="28" t="s">
        <v>909</v>
      </c>
      <c r="C439" s="28" t="s">
        <v>910</v>
      </c>
      <c r="D439" s="28" t="s">
        <v>184</v>
      </c>
      <c r="E439" s="29">
        <v>1</v>
      </c>
      <c r="F439" s="30"/>
      <c r="G439" s="29"/>
      <c r="H439" s="31"/>
      <c r="I439" s="31"/>
      <c r="J439" s="32">
        <v>1.0379</v>
      </c>
      <c r="K439" s="29"/>
      <c r="L439" s="33">
        <v>10327</v>
      </c>
      <c r="M439" s="34">
        <f t="shared" si="55"/>
        <v>11721.145</v>
      </c>
      <c r="N439" s="40">
        <f t="shared" si="56"/>
        <v>9407.8970000000008</v>
      </c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7">
        <f t="shared" si="51"/>
        <v>3</v>
      </c>
      <c r="AB439" s="38">
        <f t="shared" si="52"/>
        <v>10485.35</v>
      </c>
      <c r="AC439" s="38">
        <f t="shared" si="53"/>
        <v>10485.35</v>
      </c>
      <c r="AD439" s="39">
        <f t="shared" si="54"/>
        <v>11.10811817235521</v>
      </c>
    </row>
    <row r="440" spans="1:30" ht="12.75" customHeight="1" x14ac:dyDescent="0.2">
      <c r="A440" s="41"/>
      <c r="B440" s="42"/>
      <c r="C440" s="4" t="s">
        <v>911</v>
      </c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  <c r="AA440" s="43"/>
      <c r="AB440" s="44"/>
      <c r="AC440" s="44">
        <f>SUM(AC18:AC439)</f>
        <v>1457539.28</v>
      </c>
      <c r="AD440" s="45"/>
    </row>
    <row r="441" spans="1:30" x14ac:dyDescent="0.2">
      <c r="C441" s="46"/>
      <c r="D441" s="46"/>
      <c r="E441" s="46"/>
      <c r="F441" s="46"/>
      <c r="G441" s="46"/>
      <c r="H441" s="46"/>
      <c r="I441" s="46"/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  <c r="AB441" s="47"/>
    </row>
    <row r="442" spans="1:30" s="48" customFormat="1" hidden="1" x14ac:dyDescent="0.2">
      <c r="C442" s="48" t="s">
        <v>912</v>
      </c>
    </row>
    <row r="443" spans="1:30" s="48" customFormat="1" hidden="1" x14ac:dyDescent="0.2">
      <c r="C443" s="49" t="s">
        <v>913</v>
      </c>
    </row>
    <row r="444" spans="1:30" s="48" customFormat="1" hidden="1" x14ac:dyDescent="0.2">
      <c r="C444" s="49" t="s">
        <v>914</v>
      </c>
    </row>
    <row r="445" spans="1:30" s="48" customFormat="1" hidden="1" x14ac:dyDescent="0.2">
      <c r="C445" s="49" t="s">
        <v>915</v>
      </c>
    </row>
    <row r="446" spans="1:30" x14ac:dyDescent="0.2">
      <c r="L446" s="50"/>
    </row>
    <row r="447" spans="1:30" s="51" customFormat="1" ht="15.75" x14ac:dyDescent="0.25">
      <c r="C447" s="52" t="s">
        <v>916</v>
      </c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</row>
    <row r="448" spans="1:30" s="51" customFormat="1" ht="15.75" x14ac:dyDescent="0.25"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</row>
    <row r="449" spans="3:30" s="51" customFormat="1" ht="15.75" x14ac:dyDescent="0.25">
      <c r="C449" s="53"/>
      <c r="D449" s="54"/>
      <c r="E449" s="54"/>
      <c r="F449" s="3" t="s">
        <v>925</v>
      </c>
      <c r="G449" s="3"/>
      <c r="H449" s="3"/>
      <c r="I449" s="3"/>
      <c r="J449" s="3"/>
      <c r="K449" s="55"/>
      <c r="L449" s="3"/>
      <c r="M449" s="3"/>
      <c r="N449" s="3"/>
      <c r="O449" s="56"/>
      <c r="P449" s="56"/>
      <c r="Q449" s="15"/>
      <c r="R449" s="15"/>
      <c r="S449" s="15"/>
      <c r="T449" s="15"/>
      <c r="U449" s="15"/>
      <c r="V449" s="54"/>
      <c r="W449" s="54"/>
      <c r="X449" s="54"/>
      <c r="Y449" s="54"/>
      <c r="Z449" s="54"/>
      <c r="AA449" s="54"/>
      <c r="AB449" s="54"/>
      <c r="AC449" s="57"/>
    </row>
    <row r="450" spans="3:30" s="51" customFormat="1" ht="15.75" x14ac:dyDescent="0.25">
      <c r="C450" s="58" t="s">
        <v>917</v>
      </c>
      <c r="D450" s="54"/>
      <c r="E450" s="54"/>
      <c r="F450" s="2" t="s">
        <v>918</v>
      </c>
      <c r="G450" s="2"/>
      <c r="H450" s="2"/>
      <c r="I450" s="2"/>
      <c r="J450" s="2"/>
      <c r="K450" s="15"/>
      <c r="L450" s="1" t="s">
        <v>919</v>
      </c>
      <c r="M450" s="1"/>
      <c r="N450" s="1"/>
      <c r="O450" s="56"/>
      <c r="P450" s="56"/>
      <c r="Q450" s="15"/>
      <c r="R450" s="15"/>
      <c r="S450" s="15"/>
      <c r="T450" s="15"/>
      <c r="U450" s="15"/>
      <c r="V450" s="54"/>
      <c r="W450" s="54"/>
      <c r="X450" s="54"/>
      <c r="Y450" s="54"/>
      <c r="Z450" s="54"/>
      <c r="AA450" s="54"/>
      <c r="AB450" s="54"/>
    </row>
    <row r="451" spans="3:30" x14ac:dyDescent="0.2">
      <c r="C451" s="59"/>
      <c r="V451" s="55"/>
      <c r="W451" s="55"/>
      <c r="X451" s="55"/>
      <c r="Y451" s="55"/>
      <c r="Z451" s="55"/>
      <c r="AA451" s="55"/>
      <c r="AB451" s="55"/>
    </row>
    <row r="452" spans="3:30" x14ac:dyDescent="0.2">
      <c r="C452" s="52" t="s">
        <v>920</v>
      </c>
      <c r="V452" s="55"/>
      <c r="W452" s="55"/>
      <c r="X452" s="55"/>
      <c r="Y452" s="55"/>
      <c r="Z452" s="55"/>
      <c r="AA452" s="55"/>
      <c r="AB452" s="55"/>
    </row>
    <row r="453" spans="3:30" x14ac:dyDescent="0.2">
      <c r="V453" s="55"/>
      <c r="W453" s="55"/>
      <c r="X453" s="55"/>
      <c r="Y453" s="55"/>
      <c r="Z453" s="55"/>
      <c r="AA453" s="55"/>
      <c r="AB453" s="55"/>
    </row>
    <row r="454" spans="3:30" x14ac:dyDescent="0.2">
      <c r="C454" s="53"/>
      <c r="D454" s="54"/>
      <c r="E454" s="54"/>
      <c r="F454" s="3"/>
      <c r="G454" s="3"/>
      <c r="H454" s="3"/>
      <c r="I454" s="3"/>
      <c r="J454" s="3"/>
      <c r="K454" s="55"/>
      <c r="L454" s="3"/>
      <c r="M454" s="3"/>
      <c r="N454" s="3"/>
      <c r="O454" s="56"/>
      <c r="P454" s="56"/>
      <c r="V454" s="54"/>
      <c r="W454" s="54"/>
      <c r="X454" s="54"/>
      <c r="Y454" s="54"/>
      <c r="Z454" s="54"/>
      <c r="AA454" s="54"/>
      <c r="AB454" s="54"/>
    </row>
    <row r="455" spans="3:30" x14ac:dyDescent="0.2">
      <c r="C455" s="58" t="s">
        <v>917</v>
      </c>
      <c r="D455" s="54"/>
      <c r="E455" s="54"/>
      <c r="F455" s="2" t="s">
        <v>918</v>
      </c>
      <c r="G455" s="2"/>
      <c r="H455" s="2"/>
      <c r="I455" s="2"/>
      <c r="J455" s="2"/>
      <c r="L455" s="1" t="s">
        <v>919</v>
      </c>
      <c r="M455" s="1"/>
      <c r="N455" s="1"/>
      <c r="O455" s="56"/>
      <c r="P455" s="56"/>
      <c r="V455" s="54"/>
      <c r="W455" s="54"/>
      <c r="X455" s="54"/>
      <c r="Y455" s="54"/>
      <c r="Z455" s="54"/>
      <c r="AA455" s="54"/>
      <c r="AB455" s="54"/>
    </row>
    <row r="458" spans="3:30" x14ac:dyDescent="0.2">
      <c r="C458" s="52" t="s">
        <v>921</v>
      </c>
    </row>
    <row r="460" spans="3:30" x14ac:dyDescent="0.2"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</row>
  </sheetData>
  <autoFilter ref="A17:AD440"/>
  <mergeCells count="38">
    <mergeCell ref="F454:J454"/>
    <mergeCell ref="L454:N454"/>
    <mergeCell ref="F455:J455"/>
    <mergeCell ref="L455:N455"/>
    <mergeCell ref="C460:AD460"/>
    <mergeCell ref="C440:M440"/>
    <mergeCell ref="F449:J449"/>
    <mergeCell ref="L449:N449"/>
    <mergeCell ref="F450:J450"/>
    <mergeCell ref="L450:N450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E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82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4</cp:revision>
  <cp:lastPrinted>2019-10-25T15:15:52Z</cp:lastPrinted>
  <dcterms:created xsi:type="dcterms:W3CDTF">1996-10-08T23:32:33Z</dcterms:created>
  <dcterms:modified xsi:type="dcterms:W3CDTF">2022-02-21T06:29:08Z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